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30" documentId="120_S{2AC9BD13-BADA-5192-A53E-5A8FF88502F6}" xr6:coauthVersionLast="47" xr6:coauthVersionMax="47" xr10:uidLastSave="{E3378C6E-AE29-4776-9720-76FE76C6CE40}"/>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<sst xmlns="http://schemas.openxmlformats.org/spreadsheetml/2006/main" count="181547" uniqueCount="39151">
  <si>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</si>
  <si>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</si>
  <si>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</si>
  <si>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</si>
  <si>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</si>
  <si>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</si>
  <si>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</si>
  <si>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</si>
  <si>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</si>
  <si>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</si>
  <si>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</si>
  <si>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</si>
  <si>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</si>
  <si>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</si>
  <si>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</si>
  <si>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</si>
  <si>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</si>
  <si>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</si>
  <si>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</si>
  <si>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</si>
  <si>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</si>
  <si>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</si>
  <si>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</si>
  <si>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</si>
  <si>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</si>
  <si>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</si>
  <si>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</si>
  <si>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</si>
  <si>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</si>
  <si>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</si>
  <si>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</si>
  <si>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</si>
  <si>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</si>
  <si>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</si>
  <si>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</si>
  <si>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</si>
  <si>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</si>
  <si>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</si>
  <si>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</si>
  <si>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</si>
  <si>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</si>
  <si>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</si>
  <si>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</si>
  <si>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</si>
  <si>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</si>
  <si>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</si>
  <si>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</si>
  <si>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</si>
  <si>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</si>
  <si>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</si>
  <si>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</si>
  <si>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</si>
  <si>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</si>
  <si>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</si>
  <si>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</si>
  <si>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</si>
  <si>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</si>
  <si>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</si>
  <si>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</si>
  <si>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</si>
  <si>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</si>
  <si>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</si>
  <si>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</si>
  <si>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</si>
  <si>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</si>
  <si>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</si>
  <si>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</si>
  <si>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</si>
  <si>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</si>
  <si>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</si>
  <si>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</si>
  <si>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</si>
  <si>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</si>
  <si>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</si>
  <si>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</si>
  <si>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</si>
  <si>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</si>
  <si>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</si>
  <si>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</si>
  <si>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</si>
  <si>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</si>
  <si>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</si>
  <si>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</si>
  <si>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</si>
  <si>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</si>
  <si>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</si>
  <si>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</si>
  <si>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</si>
  <si>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</si>
  <si>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</si>
  <si>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</si>
  <si>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</si>
  <si>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</si>
  <si>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</si>
  <si>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</si>
  <si>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</si>
  <si>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</si>
  <si>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</si>
  <si>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</si>
  <si>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</si>
  <si>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</si>
  <si>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</si>
  <si>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</si>
  <si>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</si>
  <si>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</si>
  <si>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</si>
  <si>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</si>
  <si>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</si>
  <si>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</si>
  <si>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</si>
  <si>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</si>
  <si>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</si>
  <si>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</si>
  <si>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</si>
  <si>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</si>
  <si>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</si>
  <si>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</si>
  <si>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</si>
  <si>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</si>
  <si>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</si>
  <si>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</si>
  <si>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</si>
  <si>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</si>
  <si>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</si>
  <si>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</si>
  <si>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</si>
  <si>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</si>
  <si>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</si>
  <si>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</si>
  <si>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</si>
  <si>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</si>
  <si>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</si>
  <si>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</si>
  <si>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</si>
  <si>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</si>
  <si>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</si>
  <si>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</si>
  <si>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</si>
  <si>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</si>
  <si>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</si>
  <si>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</si>
  <si>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</si>
  <si>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</si>
  <si>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</si>
  <si>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</si>
  <si>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</si>
  <si>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</si>
  <si>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</si>
  <si>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</si>
  <si>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</si>
  <si>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</si>
  <si>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</si>
  <si>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</si>
  <si>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</si>
  <si>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</si>
  <si>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</si>
  <si>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</si>
  <si>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</si>
  <si>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</si>
  <si>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</si>
  <si>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</si>
  <si>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</si>
  <si>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</si>
  <si>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</si>
  <si>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</si>
  <si>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</si>
  <si>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</si>
  <si>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</si>
  <si>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</si>
  <si>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</si>
  <si>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</si>
  <si>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</si>
  <si>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</si>
  <si>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</si>
  <si>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</si>
  <si>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</si>
  <si>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</si>
  <si>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</si>
  <si>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</si>
  <si>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</si>
  <si>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</si>
  <si>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</si>
  <si>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</si>
  <si>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</si>
  <si>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</si>
  <si>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</si>
  <si>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</si>
  <si>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</si>
  <si>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</si>
  <si>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</si>
  <si>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</si>
  <si>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</si>
  <si>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</si>
  <si>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</si>
  <si>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</si>
  <si>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</si>
  <si>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</si>
  <si>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</si>
  <si>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</si>
  <si>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</si>
  <si>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</si>
  <si>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</si>
  <si>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</si>
  <si>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</si>
  <si>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</si>
  <si>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</si>
  <si>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</si>
  <si>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</si>
  <si>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</si>
  <si>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</si>
  <si>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</si>
  <si>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</si>
  <si>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</si>
  <si>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</si>
  <si>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</si>
  <si>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</si>
  <si>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</si>
  <si>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</si>
  <si>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</si>
  <si>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</si>
  <si>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</si>
  <si>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</si>
  <si>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</si>
  <si>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</si>
  <si>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</si>
  <si>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</si>
  <si>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</si>
  <si>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</si>
  <si>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</si>
  <si>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</si>
  <si>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</si>
  <si>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</si>
  <si>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</si>
  <si>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</si>
  <si>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</si>
  <si>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</si>
  <si>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</si>
  <si>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</si>
  <si>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</si>
  <si>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</si>
  <si>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</si>
  <si>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</si>
  <si>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</si>
  <si>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</si>
  <si>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</si>
  <si>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</si>
  <si>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</si>
  <si>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</si>
  <si>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</si>
  <si>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</si>
  <si>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</si>
  <si>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</si>
  <si>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</si>
  <si>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</si>
  <si>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</si>
  <si>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</si>
  <si>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</si>
  <si>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</si>
  <si>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</si>
  <si>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</si>
  <si>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</si>
  <si>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</si>
  <si>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</si>
  <si>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</si>
  <si>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</si>
  <si>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</si>
  <si>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</si>
  <si>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</si>
  <si>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</si>
  <si>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</si>
  <si>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</si>
  <si>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</si>
  <si>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</si>
  <si>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</si>
  <si>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</si>
  <si>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</si>
  <si>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</si>
  <si>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</si>
  <si>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</si>
  <si>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</si>
  <si>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</si>
  <si>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</si>
  <si>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</si>
  <si>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</si>
  <si>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</si>
  <si>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</si>
  <si>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</si>
  <si>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</si>
  <si>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</si>
  <si>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</si>
  <si>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</si>
  <si>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</si>
  <si>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</si>
  <si>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</si>
  <si>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</si>
  <si>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</si>
  <si>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</si>
  <si>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</si>
  <si>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</si>
  <si>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</si>
  <si>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</si>
  <si>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</si>
  <si>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</si>
  <si>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</si>
  <si>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</si>
  <si>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</si>
  <si>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</si>
  <si>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</si>
  <si>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</si>
  <si>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</si>
  <si>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</si>
  <si>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</si>
  <si>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</si>
  <si>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</si>
  <si>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</si>
  <si>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</si>
  <si>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</si>
  <si>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</si>
  <si>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</si>
  <si>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</si>
  <si>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</si>
  <si>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</si>
  <si>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</si>
  <si>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</si>
  <si>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</si>
  <si>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</si>
  <si>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</si>
  <si>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</si>
  <si>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</si>
  <si>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</si>
  <si>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</si>
  <si>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</si>
  <si>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</si>
  <si>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</si>
  <si>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</si>
  <si>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</si>
  <si>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</si>
  <si>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</si>
  <si>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</si>
  <si>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</si>
  <si>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</si>
  <si>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</si>
  <si>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</si>
  <si>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</si>
  <si>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</si>
  <si>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</si>
  <si>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</si>
  <si>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</si>
  <si>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</si>
  <si>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</si>
  <si>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</si>
  <si>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</si>
  <si>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</si>
  <si>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</si>
  <si>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</si>
  <si>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</si>
  <si>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</si>
  <si>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</si>
  <si>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</si>
  <si>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</si>
  <si>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</si>
  <si>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</si>
  <si>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</si>
  <si>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</si>
  <si>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</si>
  <si>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</si>
  <si>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</si>
  <si>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</si>
  <si>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</si>
  <si>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</si>
  <si>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</si>
  <si>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</si>
  <si>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</si>
  <si>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</si>
  <si>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</si>
  <si>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</si>
  <si>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</si>
  <si>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</si>
  <si>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</si>
  <si>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</si>
  <si>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</si>
  <si>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</si>
  <si>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</si>
  <si>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</si>
  <si>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</si>
  <si>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</si>
  <si>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</si>
  <si>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</si>
  <si>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</si>
  <si>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</si>
  <si>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</si>
  <si>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</si>
  <si>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</si>
  <si>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</si>
  <si>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</si>
  <si>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</si>
  <si>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</si>
  <si>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</si>
  <si>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</si>
  <si>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</si>
  <si>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</si>
  <si>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</si>
  <si>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</si>
  <si>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</si>
  <si>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</si>
  <si>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</si>
  <si>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</si>
  <si>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</si>
  <si>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</si>
  <si>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</si>
  <si>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</si>
  <si>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</si>
  <si>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</si>
  <si>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</si>
  <si>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</si>
  <si>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</si>
  <si>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</si>
  <si>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</si>
  <si>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</si>
  <si>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</si>
  <si>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</si>
  <si>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</si>
  <si>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</si>
  <si>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</si>
  <si>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</si>
  <si>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</si>
  <si>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</si>
  <si>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</si>
  <si>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</si>
  <si>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</si>
  <si>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</si>
  <si>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</si>
  <si>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</si>
  <si>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</si>
  <si>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</si>
  <si>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</si>
  <si>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</si>
  <si>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</si>
  <si>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</si>
  <si>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</si>
  <si>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</si>
  <si>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</si>
  <si>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</si>
  <si>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</si>
  <si>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</si>
  <si>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</si>
  <si>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</si>
  <si>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</si>
  <si>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</si>
  <si>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</si>
  <si>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</si>
  <si>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</si>
  <si>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</si>
  <si>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</si>
  <si>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</si>
  <si>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</si>
  <si>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</si>
  <si>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</si>
  <si>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</si>
  <si>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</si>
  <si>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</si>
  <si>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</si>
  <si>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</si>
  <si>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</si>
  <si>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</si>
  <si>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</si>
  <si>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</si>
  <si>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</si>
  <si>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</si>
  <si>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</si>
  <si>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</si>
  <si>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</si>
  <si>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</si>
  <si>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</si>
  <si>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</si>
  <si>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</si>
  <si>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</si>
  <si>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</si>
  <si>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</si>
  <si>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</si>
  <si>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</si>
  <si>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</si>
  <si>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</si>
  <si>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</si>
  <si>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</si>
  <si>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</si>
  <si>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</si>
  <si>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</si>
  <si>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</si>
  <si>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</si>
  <si>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</si>
  <si>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</si>
  <si>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</si>
  <si>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</si>
  <si>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</si>
  <si>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</si>
  <si>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</si>
  <si>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</si>
  <si>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</si>
  <si>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</si>
  <si>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</si>
  <si>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</si>
  <si>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</si>
  <si>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</si>
  <si>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</si>
  <si>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</si>
  <si>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</si>
  <si>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</si>
  <si>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</si>
  <si>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</si>
  <si>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</si>
  <si>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</si>
  <si>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</si>
  <si>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</si>
  <si>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</si>
  <si>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</si>
  <si>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</si>
  <si>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</si>
  <si>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</si>
  <si>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</si>
  <si>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</si>
  <si>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</si>
  <si>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</si>
  <si>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</si>
  <si>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</si>
  <si>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</si>
  <si>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</si>
  <si>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</si>
  <si>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</si>
  <si>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</si>
  <si>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</si>
  <si>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</si>
  <si>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</si>
  <si>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</si>
  <si>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</si>
  <si>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</si>
  <si>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</si>
  <si>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</si>
  <si>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</si>
  <si>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</si>
  <si>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</si>
  <si>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</si>
  <si>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</si>
  <si>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</si>
  <si>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</si>
  <si>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</si>
  <si>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</si>
  <si>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</si>
  <si>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</si>
  <si>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</si>
  <si>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</si>
  <si>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</si>
  <si>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</si>
  <si>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</si>
  <si>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</si>
  <si>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</si>
  <si>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</si>
  <si>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</si>
  <si>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</si>
  <si>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</si>
  <si>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</si>
  <si>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</si>
  <si>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</si>
  <si>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</si>
  <si>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</si>
  <si>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</si>
  <si>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</si>
  <si>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</si>
  <si>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</si>
  <si>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</si>
  <si>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</si>
  <si>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</si>
  <si>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</si>
  <si>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</si>
  <si>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</si>
  <si>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</si>
  <si>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</si>
  <si>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</si>
  <si>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</si>
  <si>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</si>
  <si>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</si>
  <si>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</si>
  <si>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</si>
  <si>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</si>
  <si>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</si>
  <si>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</si>
  <si>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</si>
  <si>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</si>
  <si>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</si>
  <si>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</si>
  <si>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</si>
  <si>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</si>
  <si>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</si>
  <si>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</si>
  <si>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</si>
  <si>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</si>
  <si>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</si>
  <si>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</si>
  <si>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</si>
  <si>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</si>
  <si>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</si>
  <si>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</si>
  <si>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</si>
  <si>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</si>
  <si>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</si>
  <si>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</si>
  <si>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</si>
  <si>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</si>
  <si>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</si>
  <si>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</si>
  <si>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</si>
  <si>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</si>
  <si>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</si>
  <si>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</si>
  <si>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</si>
  <si>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</si>
  <si>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</si>
  <si>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</si>
  <si>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</si>
  <si>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</si>
  <si>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</si>
  <si>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</si>
  <si>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</si>
  <si>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</si>
  <si>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</si>
  <si>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</si>
  <si>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</si>
  <si>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</si>
  <si>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</si>
  <si>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</si>
  <si>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</si>
  <si>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</si>
  <si>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</si>
  <si>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</si>
  <si>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</si>
  <si>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</si>
  <si>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</si>
  <si>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</si>
  <si>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</si>
  <si>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</si>
  <si>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</si>
  <si>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</si>
  <si>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</si>
  <si>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</si>
  <si>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</si>
  <si>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</si>
  <si>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</si>
  <si>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</si>
  <si>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</si>
  <si>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</si>
  <si>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</si>
  <si>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</si>
  <si>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</si>
  <si>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</si>
  <si>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</si>
  <si>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</si>
  <si>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</si>
  <si>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</si>
  <si>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</si>
  <si>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</si>
  <si>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</si>
  <si>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</si>
  <si>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</si>
  <si>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</si>
  <si>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</si>
  <si>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</si>
  <si>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</si>
  <si>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</si>
  <si>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</si>
  <si>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</si>
  <si>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</si>
  <si>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</si>
  <si>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</si>
  <si>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</si>
  <si>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</si>
  <si>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</si>
  <si>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</si>
  <si>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</si>
  <si>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</si>
  <si>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</si>
  <si>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</si>
  <si>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</si>
  <si>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</si>
  <si>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</si>
  <si>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</si>
  <si>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</si>
  <si>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</si>
  <si>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</si>
  <si>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</si>
  <si>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</si>
  <si>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</si>
  <si>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</si>
  <si>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</si>
  <si>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</si>
  <si>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</si>
  <si>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</si>
  <si>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</si>
  <si>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</si>
  <si>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</si>
  <si>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</si>
  <si>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</si>
  <si>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</si>
  <si>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</si>
  <si>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</si>
  <si>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</si>
  <si>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</si>
  <si>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</si>
  <si>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</si>
  <si>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</si>
  <si>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</si>
  <si>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</si>
  <si>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</si>
  <si>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</si>
  <si>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</si>
  <si>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</si>
  <si>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</si>
  <si>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</si>
  <si>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</si>
  <si>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</si>
  <si>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</si>
  <si>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</si>
  <si>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</si>
  <si>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</si>
  <si>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</si>
  <si>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</si>
  <si>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</si>
  <si>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</si>
  <si>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</si>
  <si>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</si>
  <si>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</si>
  <si>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</si>
  <si>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</si>
  <si>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</si>
  <si>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</si>
  <si>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</si>
  <si>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</si>
  <si>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</si>
  <si>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</si>
  <si>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</si>
  <si>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</si>
  <si>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</si>
  <si>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</si>
  <si>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</si>
  <si>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</si>
  <si>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</si>
  <si>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</si>
  <si>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</si>
  <si>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</si>
  <si>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</si>
  <si>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</si>
  <si>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</si>
  <si>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</si>
  <si>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</si>
  <si>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</si>
  <si>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</si>
  <si>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</si>
  <si>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</si>
  <si>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</si>
  <si>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</si>
  <si>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</si>
  <si>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</si>
  <si>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</si>
  <si>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</si>
  <si>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</si>
  <si>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</si>
  <si>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</si>
  <si>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</si>
  <si>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</si>
  <si>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</si>
  <si>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</si>
  <si>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</si>
  <si>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</si>
  <si>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</si>
  <si>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</si>
  <si>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</si>
  <si>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</si>
  <si>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</si>
  <si>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</si>
  <si>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</si>
  <si>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</si>
  <si>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</si>
  <si>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</si>
  <si>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</si>
  <si>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</si>
  <si>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</si>
  <si>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</si>
  <si>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</si>
  <si>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</si>
  <si>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</si>
  <si>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</si>
  <si>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</si>
  <si>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</si>
  <si>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</si>
  <si>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</si>
  <si>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</si>
  <si>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</si>
  <si>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</si>
  <si>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</si>
  <si>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</si>
  <si>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</si>
  <si>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</si>
  <si>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</si>
  <si>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</si>
  <si>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</si>
  <si>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</si>
  <si>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</si>
  <si>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</si>
  <si>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</si>
  <si>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</si>
  <si>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</si>
  <si>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</si>
  <si>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</si>
  <si>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</si>
  <si>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</si>
  <si>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</si>
  <si>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</si>
  <si>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</si>
  <si>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</si>
  <si>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</si>
  <si>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</si>
  <si>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</si>
  <si>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</si>
  <si>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</si>
  <si>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</si>
  <si>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</si>
  <si>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</si>
  <si>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</si>
  <si>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</si>
  <si>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</si>
  <si>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</si>
  <si>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</si>
  <si>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</si>
  <si>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</si>
  <si>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</si>
  <si>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</si>
  <si>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</si>
  <si>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</si>
  <si>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</si>
  <si>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</si>
  <si>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</si>
  <si>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</si>
  <si>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</si>
  <si>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</si>
  <si>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</si>
  <si>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</si>
  <si>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</si>
  <si>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</si>
  <si>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</si>
  <si>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</si>
  <si>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</si>
  <si>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</si>
  <si>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</si>
  <si>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</si>
  <si>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</si>
  <si>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</si>
  <si>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</si>
  <si>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</si>
  <si>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</si>
  <si>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</si>
  <si>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</si>
  <si>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</si>
  <si>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</si>
  <si>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</si>
  <si>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</si>
  <si>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</si>
  <si>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</si>
  <si>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</si>
  <si>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</si>
  <si>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</si>
  <si>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</si>
  <si>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</si>
  <si>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</si>
  <si>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</si>
  <si>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</si>
  <si>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</si>
  <si>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</si>
  <si>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</si>
  <si>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</si>
  <si>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</si>
  <si>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</si>
  <si>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</si>
  <si>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</si>
  <si>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</si>
  <si>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</si>
  <si>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</si>
  <si>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</si>
  <si>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</si>
  <si>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</si>
  <si>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</si>
  <si>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</si>
  <si>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</si>
  <si>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</si>
  <si>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</si>
  <si>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</si>
  <si>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</si>
  <si>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</si>
  <si>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</si>
  <si>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</si>
  <si>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</si>
  <si>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</si>
  <si>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</si>
  <si>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</si>
  <si>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</si>
  <si>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</si>
  <si>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</si>
  <si>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</si>
  <si>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</si>
  <si>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</si>
  <si>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</si>
  <si>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</si>
  <si>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</si>
  <si>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</si>
  <si>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</si>
  <si>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</si>
  <si>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</si>
  <si>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</si>
  <si>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</si>
  <si>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</si>
  <si>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</si>
  <si>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</si>
  <si>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</si>
  <si>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</si>
  <si>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</si>
  <si>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</si>
  <si>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</si>
  <si>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</si>
  <si>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</si>
  <si>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</si>
  <si>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</si>
  <si>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</si>
  <si>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</si>
  <si>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</si>
  <si>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</si>
  <si>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</si>
  <si>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</si>
  <si>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</si>
  <si>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</si>
  <si>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</si>
  <si>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</si>
  <si>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</si>
  <si>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</si>
  <si>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</si>
  <si>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</si>
  <si>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</si>
  <si>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</si>
  <si>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</si>
  <si>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</si>
  <si>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</si>
  <si>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</si>
  <si>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</si>
  <si>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</si>
  <si>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</si>
  <si>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</si>
  <si>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</si>
  <si>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</si>
  <si>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</si>
  <si>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</si>
  <si>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</si>
  <si>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</si>
  <si>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</si>
  <si>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</si>
  <si>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</si>
  <si>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</si>
  <si>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</si>
  <si>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</si>
  <si>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</si>
  <si>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</si>
  <si>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</si>
  <si>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</si>
  <si>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</si>
  <si>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</si>
  <si>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</si>
  <si>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</si>
  <si>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</si>
  <si>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</si>
  <si>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</si>
  <si>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</si>
  <si>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</si>
  <si>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</si>
  <si>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</si>
  <si>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</si>
  <si>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</si>
  <si>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</si>
  <si>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</si>
  <si>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</si>
  <si>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</si>
  <si>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</si>
  <si>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</si>
  <si>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</si>
  <si>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</si>
  <si>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</si>
  <si>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</si>
  <si>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</si>
  <si>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</si>
  <si>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</si>
  <si>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</si>
  <si>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</si>
  <si>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</si>
  <si>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</si>
  <si>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</si>
  <si>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</si>
  <si>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</si>
  <si>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</si>
  <si>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</si>
  <si>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</si>
  <si>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</si>
  <si>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</si>
  <si>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</si>
  <si>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</si>
  <si>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</si>
  <si>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</si>
  <si>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</si>
  <si>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</si>
  <si>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</si>
  <si>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</si>
  <si>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</si>
  <si>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</si>
  <si>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</si>
  <si>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</si>
  <si>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</si>
  <si>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</si>
  <si>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</si>
  <si>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</si>
  <si>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</si>
  <si>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</si>
  <si>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</si>
  <si>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</si>
  <si>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</si>
  <si>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</si>
  <si>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</si>
  <si>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</si>
  <si>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</si>
  <si>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</si>
  <si>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</si>
  <si>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</si>
  <si>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</si>
  <si>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</si>
  <si>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</si>
  <si>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</si>
  <si>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</si>
  <si>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</si>
  <si>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</si>
  <si>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</si>
  <si>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</si>
  <si>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</si>
  <si>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</si>
  <si>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</si>
  <si>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</si>
  <si>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</si>
  <si>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</si>
  <si>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</si>
  <si>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</si>
  <si>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</si>
  <si>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</si>
  <si>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</si>
  <si>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</si>
  <si>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</si>
  <si>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</si>
  <si>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</si>
  <si>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</si>
  <si>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</si>
  <si>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</si>
  <si>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</si>
  <si>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</si>
  <si>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</si>
  <si>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</si>
  <si>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</si>
  <si>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</si>
  <si>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</si>
  <si>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</si>
  <si>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</si>
  <si>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</si>
  <si>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</si>
  <si>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</si>
  <si>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</si>
  <si>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</si>
  <si>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</si>
  <si>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</si>
  <si>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</si>
  <si>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</si>
  <si>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</si>
  <si>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</si>
  <si>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</si>
  <si>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</si>
  <si>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</si>
  <si>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</si>
  <si>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</si>
  <si>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</si>
  <si>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</si>
  <si>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</si>
  <si>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</si>
  <si>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</si>
  <si>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</si>
  <si>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</si>
  <si>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</si>
  <si>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</si>
  <si>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</si>
  <si>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</si>
  <si>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</si>
  <si>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</si>
  <si>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</si>
  <si>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</si>
  <si>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</si>
  <si>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</si>
  <si>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</si>
  <si>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</si>
  <si>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</si>
  <si>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</si>
  <si>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</si>
  <si>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</si>
  <si>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</si>
  <si>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</si>
  <si>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</si>
  <si>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</si>
  <si>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</si>
  <si>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</si>
  <si>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</si>
  <si>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</si>
  <si>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</si>
  <si>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</si>
  <si>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</si>
  <si>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</si>
  <si>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</si>
  <si>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</si>
  <si>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</si>
  <si>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</si>
  <si>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</si>
  <si>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</si>
  <si>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</si>
  <si>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</si>
  <si>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</si>
  <si>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</si>
  <si>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</si>
  <si>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</si>
  <si>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</si>
  <si>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</si>
  <si>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</si>
  <si>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</si>
  <si>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</si>
  <si>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</si>
  <si>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</si>
  <si>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</si>
  <si>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</si>
  <si>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</si>
  <si>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</si>
  <si>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</si>
  <si>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</si>
  <si>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</si>
  <si>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</si>
  <si>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</si>
  <si>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</si>
  <si>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</si>
  <si>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</si>
  <si>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</si>
  <si>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</si>
  <si>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</si>
  <si>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</si>
  <si>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</si>
  <si>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</si>
  <si>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</si>
  <si>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</si>
  <si>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</si>
  <si>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</si>
  <si>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</si>
  <si>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</si>
  <si>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</si>
  <si>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</si>
  <si>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</si>
  <si>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</si>
  <si>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</si>
  <si>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</si>
  <si>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</si>
  <si>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</si>
  <si>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</si>
  <si>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</si>
  <si>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</si>
  <si>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</si>
  <si>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</si>
  <si>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</si>
  <si>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</si>
  <si>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</si>
  <si>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</si>
  <si>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</si>
  <si>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</si>
  <si>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</si>
  <si>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</si>
  <si>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</si>
  <si>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</si>
  <si>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</si>
  <si>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</si>
  <si>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</si>
  <si>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</si>
  <si>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</si>
  <si>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</si>
  <si>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</si>
  <si>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</si>
  <si>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</si>
  <si>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</si>
  <si>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</si>
  <si>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</si>
  <si>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</si>
  <si>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</si>
  <si>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</si>
  <si>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</si>
  <si>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</si>
  <si>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</si>
  <si>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</si>
  <si>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</si>
  <si>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</si>
  <si>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</si>
  <si>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</si>
  <si>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</si>
  <si>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</si>
  <si>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</si>
  <si>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</si>
  <si>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</si>
  <si>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</si>
  <si>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</si>
  <si>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</si>
  <si>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</si>
  <si>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</si>
  <si>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</si>
  <si>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</si>
  <si>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</si>
  <si>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</si>
  <si>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</si>
  <si>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</si>
  <si>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</si>
  <si>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</si>
  <si>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</si>
  <si>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</si>
  <si>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</si>
  <si>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</si>
  <si>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</si>
  <si>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</si>
  <si>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</si>
  <si>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</si>
  <si>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</si>
  <si>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</si>
  <si>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</si>
  <si>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</si>
  <si>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</si>
  <si>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</si>
  <si>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</si>
  <si>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</si>
  <si>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</si>
  <si>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</si>
  <si>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</si>
  <si>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</si>
  <si>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</si>
  <si>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</si>
  <si>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</si>
  <si>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</si>
  <si>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</si>
  <si>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</si>
  <si>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</si>
  <si>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</si>
  <si>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</si>
  <si>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</si>
  <si>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</si>
  <si>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</si>
  <si>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</si>
  <si>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</si>
  <si>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</si>
  <si>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</si>
  <si>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</si>
  <si>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</si>
  <si>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</si>
  <si>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</si>
  <si>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</si>
  <si>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</si>
  <si>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</si>
  <si>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</si>
  <si>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</si>
  <si>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</si>
  <si>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</si>
  <si>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</si>
  <si>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</si>
  <si>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</si>
  <si>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</si>
  <si>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</si>
  <si>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</si>
  <si>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</si>
  <si>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</si>
  <si>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</si>
  <si>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</si>
  <si>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</si>
  <si>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</si>
  <si>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</si>
  <si>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</si>
  <si>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</si>
  <si>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</si>
  <si>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</si>
  <si>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</si>
  <si>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</si>
  <si>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</si>
  <si>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</si>
  <si>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</si>
  <si>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</si>
  <si>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</si>
  <si>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</si>
  <si>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</si>
  <si>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</si>
  <si>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</si>
  <si>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</si>
  <si>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</si>
  <si>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</si>
  <si>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</si>
  <si>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</si>
  <si>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</si>
  <si>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</si>
  <si>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</si>
  <si>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</si>
  <si>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</si>
  <si>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</si>
  <si>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</si>
  <si>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</si>
  <si>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</si>
  <si>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</si>
  <si>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</si>
  <si>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</si>
  <si>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</si>
  <si>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</si>
  <si>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</si>
  <si>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</si>
  <si>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</si>
  <si>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</si>
  <si>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</si>
  <si>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</si>
  <si>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</si>
  <si>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</si>
  <si>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</si>
  <si>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</si>
  <si>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</si>
  <si>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</si>
  <si>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</si>
  <si>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</si>
  <si>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</si>
  <si>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</si>
  <si>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</si>
  <si>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</si>
  <si>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</si>
  <si>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</si>
  <si>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</si>
  <si>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</si>
  <si>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</si>
  <si>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</si>
  <si>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</si>
  <si>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</si>
  <si>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</si>
  <si>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</si>
  <si>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</si>
  <si>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</si>
  <si>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</si>
  <si>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</si>
  <si>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</si>
  <si>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</si>
  <si>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</si>
  <si>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</si>
  <si>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</si>
  <si>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</si>
  <si>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</si>
  <si>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</si>
  <si>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</si>
  <si>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</si>
  <si>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</si>
  <si>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</si>
  <si>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</si>
  <si>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</si>
  <si>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</si>
  <si>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</si>
  <si>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</si>
  <si>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</si>
  <si>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</si>
  <si>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</si>
  <si>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</si>
  <si>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</si>
  <si>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</si>
  <si>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</si>
  <si>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</si>
  <si>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</si>
  <si>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</si>
  <si>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</si>
  <si>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</si>
  <si>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</si>
  <si>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</si>
  <si>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</si>
  <si>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</si>
  <si>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</si>
  <si>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</si>
  <si>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</si>
  <si>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</si>
  <si>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</si>
  <si>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</si>
  <si>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</si>
  <si>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</si>
  <si>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</si>
  <si>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</si>
  <si>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</si>
  <si>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</si>
  <si>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</si>
  <si>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</si>
  <si>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</si>
  <si>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</si>
  <si>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</si>
  <si>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</si>
  <si>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</si>
  <si>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</si>
  <si>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</si>
  <si>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</si>
  <si>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</si>
  <si>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</si>
  <si>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</si>
  <si>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</si>
  <si>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</si>
  <si>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</si>
  <si>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</si>
  <si>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</si>
  <si>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</si>
  <si>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</si>
  <si>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</si>
  <si>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</si>
  <si>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</si>
  <si>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</si>
  <si>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</si>
  <si>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</si>
  <si>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</si>
  <si>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</si>
  <si>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</si>
  <si>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</si>
  <si>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</si>
  <si>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</si>
  <si>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</si>
  <si>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</si>
  <si>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</si>
  <si>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</si>
  <si>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</si>
  <si>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</si>
  <si>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</si>
  <si>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</si>
  <si>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</si>
  <si>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</si>
  <si>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</si>
  <si>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</si>
  <si>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</si>
  <si>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</si>
  <si>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</si>
  <si>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</si>
  <si>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</si>
  <si>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</si>
  <si>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</si>
  <si>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</si>
  <si>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</si>
  <si>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</si>
  <si>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</si>
  <si>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</si>
  <si>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</si>
  <si>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</si>
  <si>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</si>
  <si>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</si>
  <si>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</si>
  <si>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</si>
  <si>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</si>
  <si>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</si>
  <si>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</si>
  <si>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</si>
  <si>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</si>
  <si>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</si>
  <si>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</si>
  <si>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</si>
  <si>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</si>
  <si>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</si>
  <si>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</si>
  <si>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</si>
  <si>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</si>
  <si>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</si>
  <si>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</si>
  <si>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</si>
  <si>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</si>
  <si>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</si>
  <si>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</si>
  <si>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</si>
  <si>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</si>
  <si>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</si>
  <si>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</si>
  <si>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</si>
  <si>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</si>
  <si>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</si>
  <si>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</si>
  <si>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</si>
  <si>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</si>
  <si>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</si>
  <si>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</si>
  <si>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</si>
  <si>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</si>
  <si>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</si>
  <si>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</si>
  <si>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</si>
  <si>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</si>
  <si>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</si>
  <si>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</si>
  <si>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</si>
  <si>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</si>
  <si>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</si>
  <si>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</si>
  <si>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</si>
  <si>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</si>
  <si>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</si>
  <si>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</si>
  <si>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</si>
  <si>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</si>
  <si>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</si>
  <si>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</si>
  <si>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</si>
  <si>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</si>
  <si>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</si>
  <si>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</si>
  <si>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</si>
  <si>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</si>
  <si>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</si>
  <si>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</si>
  <si>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</si>
  <si>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</si>
  <si>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</si>
  <si>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</si>
  <si>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</si>
  <si>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</si>
  <si>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</si>
  <si>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</si>
  <si>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</si>
  <si>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</si>
  <si>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</si>
  <si>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</si>
  <si>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</si>
  <si>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</si>
  <si>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</si>
  <si>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</si>
  <si>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</si>
  <si>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</si>
  <si>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</si>
  <si>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</si>
  <si>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</si>
  <si>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</si>
  <si>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</si>
  <si>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</si>
  <si>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</si>
  <si>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</si>
  <si>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</si>
  <si>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</si>
  <si>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</si>
  <si>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</si>
  <si>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</si>
  <si>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</si>
  <si>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</si>
  <si>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</si>
  <si>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</si>
  <si>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</si>
  <si>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</si>
  <si>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</si>
  <si>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</si>
  <si>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</si>
  <si>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</si>
  <si>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</si>
  <si>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</si>
  <si>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</si>
  <si>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</si>
  <si>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</si>
  <si>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</si>
  <si>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</si>
  <si>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</si>
  <si>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</si>
  <si>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</si>
  <si>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</si>
  <si>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</si>
  <si>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</si>
  <si>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</si>
  <si>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</si>
  <si>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</si>
  <si>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</si>
  <si>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</si>
  <si>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</si>
  <si>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</si>
  <si>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</si>
  <si>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</si>
  <si>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</si>
  <si>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</si>
  <si>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</si>
  <si>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</si>
  <si>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</si>
  <si>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</si>
  <si>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</si>
  <si>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</si>
  <si>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</si>
  <si>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</si>
  <si>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</si>
  <si>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</si>
  <si>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</si>
  <si>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</si>
  <si>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</si>
  <si>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</si>
  <si>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</si>
  <si>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</si>
  <si>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</si>
  <si>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</si>
  <si>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</si>
  <si>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</si>
  <si>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</si>
  <si>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</si>
  <si>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</si>
  <si>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</si>
  <si>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</si>
  <si>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</si>
  <si>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</si>
  <si>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</si>
  <si>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</si>
  <si>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</si>
  <si>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</si>
  <si>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</si>
  <si>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</si>
  <si>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</si>
  <si>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</si>
  <si>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</si>
  <si>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</si>
  <si>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</si>
  <si>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</si>
  <si>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</si>
  <si>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</si>
  <si>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</si>
  <si>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</si>
  <si>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</si>
  <si>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</si>
  <si>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</si>
  <si>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</si>
  <si>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</si>
  <si>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</si>
  <si>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</si>
  <si>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</si>
  <si>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</si>
  <si>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</si>
  <si>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</si>
  <si>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</si>
  <si>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</si>
  <si>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</si>
  <si>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</si>
  <si>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</si>
  <si>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</si>
  <si>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</si>
  <si>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</si>
  <si>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</si>
  <si>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</si>
  <si>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</si>
  <si>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</si>
  <si>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</si>
  <si>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</si>
  <si>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</si>
  <si>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</si>
  <si>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</si>
  <si>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</si>
  <si>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</si>
  <si>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</si>
  <si>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</si>
  <si>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</si>
  <si>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</si>
  <si>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</si>
  <si>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</si>
  <si>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</si>
  <si>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</si>
  <si>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</si>
  <si>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</si>
  <si>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</si>
  <si>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</si>
  <si>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</si>
  <si>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</si>
  <si>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</si>
  <si>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</si>
  <si>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</si>
  <si>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</si>
  <si>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</si>
  <si>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</si>
  <si>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</si>
  <si>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</si>
  <si>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</si>
  <si>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</si>
  <si>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</si>
  <si>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</si>
  <si>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</si>
  <si>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</si>
  <si>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</si>
  <si>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</si>
  <si>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</si>
  <si>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</si>
  <si>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</si>
  <si>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</si>
  <si>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</si>
  <si>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</si>
  <si>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</si>
  <si>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</si>
  <si>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</si>
  <si>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</si>
  <si>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</si>
  <si>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</si>
  <si>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</si>
  <si>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</si>
  <si>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</si>
  <si>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</si>
  <si>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</si>
  <si>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</si>
  <si>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</si>
  <si>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</si>
  <si>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</si>
  <si>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</si>
  <si>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</si>
  <si>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</si>
  <si>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</si>
  <si>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</si>
  <si>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</si>
  <si>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</si>
  <si>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</si>
  <si>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</si>
  <si>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</si>
  <si>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</si>
  <si>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</si>
  <si>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</si>
  <si>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</si>
  <si>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</si>
  <si>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</si>
  <si>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</si>
  <si>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</si>
  <si>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</si>
  <si>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</si>
  <si>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</si>
  <si>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</si>
  <si>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</si>
  <si>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</si>
  <si>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</si>
  <si>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</si>
  <si>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</si>
  <si>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</si>
  <si>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</si>
  <si>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</si>
  <si>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</si>
  <si>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</si>
  <si>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</si>
  <si>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</si>
  <si>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</si>
  <si>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</si>
  <si>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</si>
  <si>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</si>
  <si>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</si>
  <si>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</si>
  <si>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</si>
  <si>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</si>
  <si>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</si>
  <si>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</si>
  <si>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</si>
  <si>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</si>
  <si>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</si>
  <si>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</si>
  <si>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</si>
  <si>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</si>
  <si>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</si>
  <si>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</si>
  <si>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</si>
  <si>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</si>
  <si>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</si>
  <si>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</si>
  <si>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</si>
  <si>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</si>
  <si>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</si>
  <si>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</si>
  <si>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</si>
  <si>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</si>
  <si>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</si>
  <si>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</si>
  <si>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</si>
  <si>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</si>
  <si>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</si>
  <si>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</si>
  <si>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</si>
  <si>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</si>
  <si>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</si>
  <si>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</si>
  <si>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</si>
  <si>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</si>
  <si>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</si>
  <si>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</si>
  <si>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</si>
  <si>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</si>
  <si>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</si>
  <si>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</si>
  <si>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</si>
  <si>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</si>
  <si>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</si>
  <si>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</si>
  <si>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</si>
  <si>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</si>
  <si>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</si>
  <si>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</si>
  <si>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</si>
  <si>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</si>
  <si>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</si>
  <si>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</si>
  <si>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</si>
  <si>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</si>
  <si>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</si>
  <si>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</si>
  <si>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</si>
  <si>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</si>
  <si>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</si>
  <si>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</si>
  <si>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</si>
  <si>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</si>
  <si>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</si>
  <si>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</si>
  <si>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</si>
  <si>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</si>
  <si>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</si>
  <si>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</si>
  <si>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</si>
  <si>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</si>
  <si>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</si>
  <si>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</si>
  <si>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</si>
  <si>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</si>
  <si>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</si>
  <si>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</si>
  <si>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</si>
  <si>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</si>
  <si>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</si>
  <si>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</si>
  <si>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</si>
  <si>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</si>
  <si>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</si>
  <si>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</si>
  <si>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</si>
  <si>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</si>
  <si>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</si>
  <si>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</si>
  <si>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</si>
  <si>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</si>
  <si>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</si>
  <si>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</si>
  <si>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</si>
  <si>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</si>
  <si>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</si>
  <si>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</si>
  <si>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</si>
  <si>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</si>
  <si>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</si>
  <si>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</si>
  <si>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</si>
  <si>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</si>
  <si>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</si>
  <si>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</si>
  <si>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</si>
  <si>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</si>
  <si>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</si>
  <si>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</si>
  <si>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</si>
  <si>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</si>
  <si>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</si>
  <si>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</si>
  <si>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</si>
  <si>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</si>
  <si>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</si>
  <si>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</si>
  <si>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</si>
  <si>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</si>
  <si>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</si>
  <si>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</si>
  <si>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</si>
  <si>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</si>
  <si>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</si>
  <si>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</si>
  <si>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</si>
  <si>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</si>
  <si>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</si>
  <si>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</si>
  <si>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</si>
  <si>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</si>
  <si>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</si>
  <si>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</si>
  <si>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</si>
  <si>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</si>
  <si>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</si>
  <si>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</si>
  <si>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</si>
  <si>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</si>
  <si>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</si>
  <si>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</si>
  <si>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</si>
  <si>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</si>
  <si>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</si>
  <si>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</si>
  <si>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</si>
  <si>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</si>
  <si>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</si>
  <si>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</si>
  <si>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</si>
  <si>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</si>
  <si>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</si>
  <si>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</si>
  <si>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</si>
  <si>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</si>
  <si>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</si>
  <si>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</si>
  <si>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</si>
  <si>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</si>
  <si>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</si>
  <si>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</si>
  <si>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</si>
  <si>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</si>
  <si>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</si>
  <si>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</si>
  <si>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</si>
  <si>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</si>
  <si>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</si>
  <si>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</si>
  <si>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</si>
  <si>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</si>
  <si>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</si>
  <si>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</si>
  <si>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</si>
  <si>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</si>
  <si>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</si>
  <si>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</si>
  <si>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</si>
  <si>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</si>
  <si>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</si>
  <si>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</si>
  <si>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</si>
  <si>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</si>
  <si>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</si>
  <si>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</si>
  <si>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</si>
  <si>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</si>
  <si>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</si>
  <si>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</si>
  <si>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</si>
  <si>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</si>
  <si>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</si>
  <si>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</si>
  <si>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</si>
  <si>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</si>
  <si>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</si>
  <si>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</si>
  <si>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</si>
  <si>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</si>
  <si>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</si>
  <si>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</si>
  <si>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</si>
  <si>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</si>
  <si>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</si>
  <si>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</si>
  <si>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</si>
  <si>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</si>
  <si>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</si>
  <si>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</si>
  <si>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</si>
  <si>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</si>
  <si>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</si>
  <si>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</si>
  <si>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</si>
  <si>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</si>
  <si>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</si>
  <si>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</si>
  <si>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</si>
  <si>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</si>
  <si>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</si>
  <si>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</si>
  <si>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</si>
  <si>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</si>
  <si>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</si>
  <si>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</si>
  <si>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</si>
  <si>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</si>
  <si>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</si>
  <si>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</si>
  <si>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</si>
  <si>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</si>
  <si>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</si>
  <si>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</si>
  <si>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</si>
  <si>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</si>
  <si>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</si>
  <si>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</si>
  <si>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</si>
  <si>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</si>
  <si>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</si>
  <si>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</si>
  <si>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</si>
  <si>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</si>
  <si>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</si>
  <si>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</si>
  <si>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</si>
  <si>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</si>
  <si>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</si>
  <si>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</si>
  <si>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</si>
  <si>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</si>
  <si>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</si>
  <si>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</si>
  <si>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</si>
  <si>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</si>
  <si>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</si>
  <si>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</si>
  <si>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</si>
  <si>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</si>
  <si>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</si>
  <si>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</si>
  <si>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</si>
  <si>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</si>
  <si>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</si>
  <si>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</si>
  <si>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</si>
  <si>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</si>
  <si>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</si>
  <si>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</si>
  <si>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</si>
  <si>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</si>
  <si>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</si>
  <si>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</si>
  <si>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</si>
  <si>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</si>
  <si>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</si>
  <si>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</si>
  <si>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</si>
  <si>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</si>
  <si>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</si>
  <si>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</si>
  <si>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</si>
  <si>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</si>
  <si>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</si>
  <si>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</si>
  <si>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</si>
  <si>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</si>
  <si>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</si>
  <si>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</si>
  <si>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</si>
  <si>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</si>
  <si>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</si>
  <si>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</si>
  <si>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</si>
  <si>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</si>
  <si>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</si>
  <si>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</si>
  <si>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</si>
  <si>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</si>
  <si>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</si>
  <si>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</si>
  <si>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</si>
  <si>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</si>
  <si>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</si>
  <si>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</si>
  <si>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</si>
  <si>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</si>
  <si>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</si>
  <si>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</si>
  <si>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</si>
  <si>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</si>
  <si>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</si>
  <si>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</si>
  <si>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</si>
  <si>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</si>
  <si>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</si>
  <si>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</si>
  <si>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</si>
  <si>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</si>
  <si>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</si>
  <si>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</si>
  <si>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</si>
  <si>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</si>
  <si>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</si>
  <si>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</si>
  <si>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</si>
  <si>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</si>
  <si>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</si>
  <si>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</si>
  <si>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</si>
  <si>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</si>
  <si>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</si>
  <si>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</si>
  <si>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</si>
  <si>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</si>
  <si>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</si>
  <si>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</si>
  <si>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</si>
  <si>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</si>
  <si>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</si>
  <si>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</si>
  <si>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</si>
  <si>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</si>
  <si>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</si>
  <si>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</si>
  <si>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</si>
  <si>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</si>
  <si>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</si>
  <si>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</si>
  <si>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</si>
  <si>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</si>
  <si>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</si>
  <si>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</si>
  <si>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</si>
  <si>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</si>
  <si>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</si>
  <si>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</si>
  <si>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</si>
  <si>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</si>
  <si>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</si>
  <si>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</si>
  <si>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</si>
  <si>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</si>
  <si>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</si>
  <si>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</si>
  <si>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</si>
  <si>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</si>
  <si>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</si>
  <si>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</si>
  <si>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</si>
  <si>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</si>
  <si>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</si>
  <si>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</si>
  <si>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</si>
  <si>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</si>
  <si>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</si>
  <si>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</si>
  <si>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</si>
  <si>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</si>
  <si>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</si>
  <si>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</si>
  <si>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</si>
  <si>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</si>
  <si>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</si>
  <si>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</si>
  <si>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</si>
  <si>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</si>
  <si>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</si>
  <si>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</si>
  <si>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</si>
  <si>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</si>
  <si>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</si>
  <si>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</si>
  <si>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</si>
  <si>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</si>
  <si>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</si>
  <si>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</si>
  <si>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</si>
  <si>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</si>
  <si>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</si>
  <si>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</si>
  <si>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</si>
  <si>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</si>
  <si>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</si>
  <si>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</si>
  <si>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</si>
  <si>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</si>
  <si>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</si>
  <si>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</si>
  <si>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</si>
  <si>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</si>
  <si>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</si>
  <si>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</si>
  <si>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</si>
  <si>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</si>
  <si>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</si>
  <si>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</si>
  <si>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</si>
  <si>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</si>
  <si>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</si>
  <si>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</si>
  <si>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</si>
  <si>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</si>
  <si>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</si>
  <si>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</si>
  <si>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</si>
  <si>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</si>
  <si>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</si>
  <si>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</si>
  <si>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</si>
  <si>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</si>
  <si>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</si>
  <si>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</si>
  <si>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</si>
  <si>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</si>
  <si>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</si>
  <si>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</si>
  <si>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</si>
  <si>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</si>
  <si>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</si>
  <si>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</si>
  <si>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</si>
  <si>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</si>
  <si>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</si>
  <si>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</si>
  <si>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</si>
  <si>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</si>
  <si>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</si>
  <si>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</si>
  <si>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</si>
  <si>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</si>
  <si>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</si>
  <si>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</si>
  <si>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</si>
  <si>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</si>
  <si>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</si>
  <si>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</si>
  <si>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</si>
  <si>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</si>
  <si>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</si>
  <si>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</si>
  <si>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</si>
  <si>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</si>
  <si>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</si>
  <si>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</si>
  <si>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</si>
  <si>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</si>
  <si>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</si>
  <si>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</si>
  <si>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</si>
  <si>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</si>
  <si>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</si>
  <si>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</si>
  <si>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</si>
  <si>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</si>
  <si>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</si>
  <si>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</si>
  <si>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</si>
  <si>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</si>
  <si>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</si>
  <si>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</si>
  <si>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</si>
  <si>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</si>
  <si>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</si>
  <si>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</si>
  <si>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</si>
  <si>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</si>
  <si>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</si>
  <si>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</si>
  <si>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</si>
  <si>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</si>
  <si>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</si>
  <si>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</si>
  <si>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</si>
  <si>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</si>
  <si>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</si>
  <si>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</si>
  <si>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</si>
  <si>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</si>
  <si>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</si>
  <si>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</si>
  <si>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</si>
  <si>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</si>
  <si>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</si>
  <si>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</si>
  <si>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</si>
  <si>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</si>
  <si>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</si>
  <si>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</si>
  <si>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</si>
  <si>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</si>
  <si>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</si>
  <si>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</si>
  <si>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</si>
  <si>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</si>
  <si>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</si>
  <si>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</si>
  <si>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</si>
  <si>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</si>
  <si>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</si>
  <si>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</si>
  <si>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</si>
  <si>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</si>
  <si>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</si>
  <si>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</si>
  <si>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</si>
  <si>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</si>
  <si>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</si>
  <si>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</si>
  <si>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</si>
  <si>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</si>
  <si>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</si>
  <si>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</si>
  <si>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</si>
  <si>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</si>
  <si>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</si>
  <si>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</si>
  <si>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</si>
  <si>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</si>
  <si>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</si>
  <si>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</si>
  <si>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</si>
  <si>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</si>
  <si>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</si>
  <si>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</si>
  <si>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</si>
  <si>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</si>
  <si>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</si>
  <si>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</si>
  <si>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</si>
  <si>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</si>
  <si>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</si>
  <si>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</si>
  <si>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</si>
  <si>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</si>
  <si>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</si>
  <si>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</si>
  <si>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</si>
  <si>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</si>
  <si>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</si>
  <si>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</si>
  <si>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</si>
  <si>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</si>
  <si>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</si>
  <si>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</si>
  <si>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</si>
  <si>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</si>
  <si>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</si>
  <si>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</si>
  <si>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</si>
  <si>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</si>
  <si>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</si>
  <si>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</si>
  <si>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</si>
  <si>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</si>
  <si>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</si>
  <si>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</si>
  <si>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</si>
  <si>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</si>
  <si>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</si>
  <si>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</si>
  <si>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</si>
  <si>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</si>
  <si>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</si>
  <si>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</si>
  <si>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</si>
  <si>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</si>
  <si>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</si>
  <si>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</si>
  <si>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</si>
  <si>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</si>
  <si>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</si>
  <si>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</si>
  <si>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</si>
  <si>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</si>
  <si>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</si>
  <si>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</si>
  <si>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</si>
  <si>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</si>
  <si>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</si>
  <si>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</si>
  <si>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</si>
  <si>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</si>
  <si>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</si>
  <si>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</si>
  <si>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</si>
  <si>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</si>
  <si>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</si>
  <si>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</si>
  <si>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</si>
  <si>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</si>
  <si>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</si>
  <si>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</si>
  <si>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</si>
  <si>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</si>
  <si>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</si>
  <si>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</si>
  <si>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</si>
  <si>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</si>
  <si>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</si>
  <si>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</si>
  <si>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</si>
  <si>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</si>
  <si>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</si>
  <si>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</si>
  <si>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</si>
  <si>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</si>
  <si>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</si>
  <si>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</si>
  <si>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</si>
  <si>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</si>
  <si>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</si>
  <si>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</si>
  <si>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</si>
  <si>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</si>
  <si>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</si>
  <si>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</si>
  <si>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</si>
  <si>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</si>
  <si>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</si>
  <si>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</si>
  <si>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</si>
  <si>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</si>
  <si>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</si>
  <si>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</si>
  <si>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</si>
  <si>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</si>
  <si>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</si>
  <si>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</si>
  <si>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</si>
  <si>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</si>
  <si>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</si>
  <si>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</si>
  <si>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</si>
  <si>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</si>
  <si>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</si>
  <si>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</si>
  <si>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</si>
  <si>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</si>
  <si>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</si>
  <si>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</si>
  <si>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</si>
  <si>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</si>
  <si>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</si>
  <si>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</si>
  <si>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</si>
  <si>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</si>
  <si>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</si>
  <si>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</si>
  <si>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</si>
  <si>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</si>
  <si>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</si>
  <si>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</si>
  <si>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</si>
  <si>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</si>
  <si>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</si>
  <si>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</si>
  <si>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</si>
  <si>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</si>
  <si>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</si>
  <si>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</si>
  <si>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</si>
  <si>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</si>
  <si>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</si>
  <si>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</si>
  <si>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</si>
  <si>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</si>
  <si>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</si>
  <si>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</si>
  <si>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</si>
  <si>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</si>
  <si>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</si>
  <si>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</si>
  <si>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</si>
  <si>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</si>
  <si>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</si>
  <si>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</si>
  <si>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</si>
  <si>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</si>
  <si>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</si>
  <si>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</si>
  <si>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</si>
  <si>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</si>
  <si>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</si>
  <si>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</si>
  <si>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</si>
  <si>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</si>
  <si>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</si>
  <si>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</si>
  <si>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</si>
  <si>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</si>
  <si>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</si>
  <si>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</si>
  <si>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</si>
  <si>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</si>
  <si>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</si>
  <si>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</si>
  <si>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</si>
  <si>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</si>
  <si>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</si>
  <si>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</si>
  <si>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</si>
  <si>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</si>
  <si>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</si>
  <si>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</si>
  <si>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</si>
  <si>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</si>
  <si>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</si>
  <si>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</si>
  <si>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</si>
  <si>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</si>
  <si>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</si>
  <si>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</si>
  <si>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</si>
  <si>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</si>
  <si>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</si>
  <si>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</si>
  <si>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</si>
  <si>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</si>
  <si>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</si>
  <si>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</si>
  <si>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</si>
  <si>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</si>
  <si>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</si>
  <si>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</si>
  <si>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</si>
  <si>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</si>
  <si>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</si>
  <si>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</si>
  <si>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</si>
  <si>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</si>
  <si>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</si>
  <si>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</si>
  <si>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</si>
  <si>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</si>
  <si>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</si>
  <si>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</si>
  <si>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</si>
  <si>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</si>
  <si>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</si>
  <si>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</si>
  <si>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</si>
  <si>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</si>
  <si>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</si>
  <si>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</si>
  <si>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</si>
  <si>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</si>
  <si>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</si>
  <si>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</si>
  <si>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</si>
  <si>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</si>
  <si>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</si>
  <si>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</si>
  <si>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</si>
  <si>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</si>
  <si>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</si>
  <si>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</si>
  <si>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</si>
  <si>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</si>
  <si>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</si>
  <si>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</si>
  <si>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</si>
  <si>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</si>
  <si>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</si>
  <si>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</si>
  <si>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</si>
  <si>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</si>
  <si>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</si>
  <si>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</si>
  <si>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</si>
  <si>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</si>
  <si>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</si>
  <si>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</si>
  <si>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</si>
  <si>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</si>
  <si>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</si>
  <si>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</si>
  <si>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</si>
  <si>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</si>
  <si>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</si>
  <si>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</si>
  <si>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</si>
  <si>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</si>
  <si>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</si>
  <si>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</si>
  <si>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</si>
  <si>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</si>
  <si>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</si>
  <si>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</si>
  <si>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</si>
  <si>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</si>
  <si>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</si>
  <si>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</si>
  <si>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</si>
  <si>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</si>
  <si>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</si>
  <si>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</si>
  <si>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</si>
  <si>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</si>
  <si>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</si>
  <si>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</si>
  <si>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</si>
  <si>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</si>
  <si>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</si>
  <si>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</si>
  <si>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</si>
  <si>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</si>
  <si>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</si>
  <si>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</si>
  <si>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</si>
  <si>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</si>
  <si>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</si>
  <si>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</si>
  <si>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</si>
  <si>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</si>
  <si>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</si>
  <si>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</si>
  <si>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</si>
  <si>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</si>
  <si>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</si>
  <si>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</si>
  <si>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</si>
  <si>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</si>
  <si>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</si>
  <si>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</si>
  <si>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</si>
  <si>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</si>
  <si>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</si>
  <si>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</si>
  <si>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</si>
  <si>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</si>
  <si>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</si>
  <si>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</si>
  <si>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</si>
  <si>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</si>
  <si>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</si>
  <si>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</si>
  <si>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</si>
  <si>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</si>
  <si>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</si>
  <si>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</si>
  <si>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</si>
  <si>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</si>
  <si>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</si>
  <si>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</si>
  <si>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</si>
  <si>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</si>
  <si>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</si>
  <si>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</si>
  <si>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</si>
  <si>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</si>
  <si>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</si>
  <si>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</si>
  <si>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</si>
  <si>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</si>
  <si>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</si>
  <si>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</si>
  <si>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</si>
  <si>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</si>
  <si>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</si>
  <si>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</si>
  <si>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</si>
  <si>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</si>
  <si>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</si>
  <si>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</si>
  <si>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</si>
  <si>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</si>
  <si>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</si>
  <si>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</si>
  <si>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</si>
  <si>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</si>
  <si>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</si>
  <si>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</si>
  <si>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</si>
  <si>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</si>
  <si>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</si>
  <si>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</si>
  <si>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</si>
  <si>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</si>
  <si>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</si>
  <si>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</si>
  <si>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</si>
  <si>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</si>
  <si>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</si>
  <si>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</si>
  <si>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</si>
  <si>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</si>
  <si>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</si>
  <si>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</si>
  <si>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</si>
  <si>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</si>
  <si>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</si>
  <si>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</si>
  <si>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</si>
  <si>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</si>
  <si>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</si>
  <si>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</si>
  <si>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</si>
  <si>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</si>
  <si>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</si>
  <si>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</si>
  <si>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</si>
  <si>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</si>
  <si>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</si>
  <si>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</si>
  <si>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</si>
  <si>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</si>
  <si>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</si>
  <si>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</si>
  <si>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</si>
  <si>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</si>
  <si>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</si>
  <si>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</si>
  <si>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</si>
  <si>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</si>
  <si>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</si>
  <si>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</si>
  <si>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</si>
  <si>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</si>
  <si>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</si>
  <si>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</si>
  <si>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</si>
  <si>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</si>
  <si>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</si>
  <si>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</si>
  <si>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</si>
  <si>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</si>
  <si>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</si>
  <si>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</si>
  <si>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</si>
  <si>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</si>
  <si>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</si>
  <si>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</si>
  <si>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</si>
  <si>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</si>
  <si>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</si>
  <si>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</si>
  <si>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</si>
  <si>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</si>
  <si>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</si>
  <si>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</si>
  <si>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</si>
  <si>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</si>
  <si>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</si>
  <si>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</si>
  <si>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</si>
  <si>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</si>
  <si>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</si>
  <si>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</si>
  <si>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</si>
  <si>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</si>
  <si>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</si>
  <si>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</si>
  <si>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</si>
  <si>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</si>
  <si>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</si>
  <si>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</si>
  <si>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</si>
  <si>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</si>
  <si>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</si>
  <si>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</si>
  <si>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</si>
  <si>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</si>
  <si>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</si>
  <si>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</si>
  <si>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</si>
  <si>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</si>
  <si>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</si>
  <si>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</si>
  <si>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</si>
  <si>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</si>
  <si>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</si>
  <si>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</si>
  <si>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</si>
  <si>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</si>
  <si>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</si>
  <si>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</si>
  <si>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</si>
  <si>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</si>
  <si>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</si>
  <si>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</si>
  <si>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</si>
  <si>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</si>
  <si>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</si>
  <si>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</si>
  <si>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</si>
  <si>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</si>
  <si>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</si>
  <si>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</si>
  <si>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</si>
  <si>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</si>
  <si>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</si>
  <si>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</si>
  <si>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</si>
  <si>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</si>
  <si>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</si>
  <si>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</si>
  <si>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</si>
  <si>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</si>
  <si>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</si>
  <si>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</si>
  <si>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</si>
  <si>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</si>
  <si>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</si>
  <si>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</si>
  <si>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</si>
  <si>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</si>
  <si>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</si>
  <si>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</si>
  <si>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</si>
  <si>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</si>
  <si>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</si>
  <si>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</si>
  <si>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</si>
  <si>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</si>
  <si>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</si>
  <si>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</si>
  <si>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</si>
  <si>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</si>
  <si>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</si>
  <si>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</si>
  <si>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</si>
  <si>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</si>
  <si>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</si>
  <si>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</si>
  <si>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</si>
  <si>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</si>
  <si>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</si>
  <si>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</si>
  <si>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</si>
  <si>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</si>
  <si>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</si>
  <si>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</si>
  <si>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</si>
  <si>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</si>
  <si>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</si>
  <si>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</si>
  <si>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</si>
  <si>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</si>
  <si>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</si>
  <si>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</si>
  <si>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</si>
  <si>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</si>
  <si>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</si>
  <si>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</si>
  <si>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</si>
  <si>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</si>
  <si>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</si>
  <si>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</si>
  <si>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</si>
  <si>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</si>
  <si>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</si>
  <si>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</si>
  <si>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</si>
  <si>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</si>
  <si>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</si>
  <si>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</si>
  <si>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</si>
  <si>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</si>
  <si>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</si>
  <si>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</si>
  <si>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</si>
  <si>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</si>
  <si>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</si>
  <si>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</si>
  <si>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</si>
  <si>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</si>
  <si>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</si>
  <si>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</si>
  <si>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</si>
  <si>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</si>
  <si>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</si>
  <si>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</si>
  <si>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</si>
  <si>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</si>
  <si>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</si>
  <si>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</si>
  <si>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</si>
  <si>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</si>
  <si>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</si>
  <si>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</si>
  <si>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</si>
  <si>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</si>
  <si>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</si>
  <si>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</si>
  <si>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</si>
  <si>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</si>
  <si>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</si>
  <si>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</si>
  <si>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</si>
  <si>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</si>
  <si>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</si>
  <si>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</si>
  <si>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</si>
  <si>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</si>
  <si>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</si>
  <si>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</si>
  <si>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</si>
  <si>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</si>
  <si>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</si>
  <si>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</si>
  <si>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</si>
  <si>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</si>
  <si>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</si>
  <si>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</si>
  <si>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</si>
  <si>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</si>
  <si>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</si>
  <si>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</si>
  <si>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</si>
  <si>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</si>
  <si>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</si>
  <si>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</si>
  <si>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</si>
  <si>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</si>
  <si>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</si>
  <si>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</si>
  <si>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</si>
  <si>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</si>
  <si>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</si>
  <si>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</si>
  <si>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</si>
  <si>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</si>
  <si>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</si>
  <si>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</si>
  <si>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</si>
  <si>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</si>
  <si>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</si>
  <si>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</si>
  <si>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</si>
  <si>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</si>
  <si>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</si>
  <si>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</si>
  <si>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</si>
  <si>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</si>
  <si>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</si>
  <si>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</si>
  <si>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</si>
  <si>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</si>
  <si>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</si>
  <si>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</si>
  <si>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</si>
  <si>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</si>
  <si>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</si>
  <si>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</si>
  <si>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</si>
  <si>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</si>
  <si>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</si>
  <si>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</si>
  <si>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</si>
  <si>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</si>
  <si>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</si>
  <si>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</si>
  <si>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</si>
  <si>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</si>
  <si>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</si>
  <si>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</si>
  <si>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</si>
  <si>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</si>
  <si>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</si>
  <si>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</si>
  <si>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</si>
  <si>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</si>
  <si>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</si>
  <si>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</si>
  <si>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</si>
  <si>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</si>
  <si>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</si>
  <si>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</si>
  <si>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</si>
  <si>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</si>
  <si>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</si>
  <si>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</si>
  <si>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</si>
  <si>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</si>
  <si>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</si>
  <si>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</si>
  <si>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</si>
  <si>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</si>
  <si>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</si>
  <si>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</si>
  <si>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</si>
  <si>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</si>
  <si>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</si>
  <si>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</si>
  <si>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</si>
  <si>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</si>
  <si>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</si>
  <si>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</si>
  <si>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</si>
  <si>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</si>
  <si>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</si>
  <si>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</si>
  <si>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</si>
  <si>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</si>
  <si>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</si>
  <si>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</si>
  <si>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</si>
  <si>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</si>
  <si>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</si>
  <si>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</si>
  <si>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</si>
  <si>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</si>
  <si>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</si>
  <si>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</si>
  <si>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</si>
  <si>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</si>
  <si>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</si>
  <si>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</si>
  <si>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</si>
  <si>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</si>
  <si>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</si>
  <si>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</si>
  <si>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</si>
  <si>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</si>
  <si>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</si>
  <si>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</si>
  <si>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</si>
  <si>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</si>
  <si>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</si>
  <si>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</si>
  <si>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</si>
  <si>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</si>
  <si>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</si>
  <si>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</si>
  <si>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</si>
  <si>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</si>
  <si>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</si>
  <si>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</si>
  <si>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</si>
  <si>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</si>
  <si>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</si>
  <si>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</si>
  <si>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</si>
  <si>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</si>
  <si>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</si>
  <si>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</si>
  <si>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</si>
  <si>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</si>
  <si>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</si>
  <si>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</si>
  <si>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</si>
  <si>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</si>
  <si>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</si>
  <si>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</si>
  <si>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</si>
  <si>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</si>
  <si>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</si>
  <si>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</si>
  <si>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</si>
  <si>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</si>
  <si>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</si>
  <si>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</si>
  <si>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</si>
  <si>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</si>
  <si>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</si>
  <si>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</si>
  <si>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</si>
  <si>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</si>
  <si>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</si>
  <si>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</si>
  <si>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</si>
  <si>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</si>
  <si>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</si>
  <si>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</si>
  <si>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</si>
  <si>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</si>
  <si>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</si>
  <si>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</si>
  <si>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</si>
  <si>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</si>
  <si>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</si>
  <si>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</si>
  <si>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</si>
  <si>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</si>
  <si>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</si>
  <si>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</si>
  <si>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</si>
  <si>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</si>
  <si>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</si>
  <si>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</si>
  <si>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</si>
  <si>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</si>
  <si>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</si>
  <si>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</si>
  <si>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</si>
  <si>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</si>
  <si>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</si>
  <si>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</si>
  <si>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</si>
  <si>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</si>
  <si>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</si>
  <si>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</si>
  <si>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</si>
  <si>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</si>
  <si>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</si>
  <si>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</si>
  <si>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</si>
  <si>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</si>
  <si>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</si>
  <si>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</si>
  <si>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</si>
  <si>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</si>
  <si>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</si>
  <si>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</si>
  <si>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</si>
  <si>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</si>
  <si>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</si>
  <si>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</si>
  <si>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</si>
  <si>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</si>
  <si>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</si>
  <si>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</si>
  <si>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</si>
  <si>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</si>
  <si>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</si>
  <si>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</si>
  <si>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</si>
  <si>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</si>
  <si>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</si>
  <si>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</si>
  <si>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</si>
  <si>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</si>
  <si>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</si>
  <si>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</si>
  <si>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</si>
  <si>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</si>
  <si>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</si>
  <si>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</si>
  <si>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</si>
  <si>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</si>
  <si>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</si>
  <si>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</si>
  <si>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</si>
  <si>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</si>
  <si>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</si>
  <si>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</si>
  <si>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</si>
  <si>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</si>
  <si>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</si>
  <si>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</si>
  <si>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</si>
  <si>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</si>
  <si>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</si>
  <si>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</si>
  <si>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</si>
  <si>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</si>
  <si>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</si>
  <si>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</si>
  <si>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</si>
  <si>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</si>
  <si>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</si>
  <si>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</si>
  <si>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</si>
  <si>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</si>
  <si>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</si>
  <si>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</si>
  <si>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</si>
  <si>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</si>
  <si>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</si>
  <si>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</si>
  <si>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</si>
  <si>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</si>
  <si>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</si>
  <si>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</si>
  <si>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</si>
  <si>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</si>
  <si>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</si>
  <si>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</si>
  <si>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</si>
  <si>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</si>
  <si>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</si>
  <si>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</si>
  <si>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</si>
  <si>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</si>
  <si>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</si>
  <si>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</si>
  <si>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</si>
  <si>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</si>
  <si>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</si>
  <si>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</si>
  <si>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</si>
  <si>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</si>
  <si>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</si>
  <si>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</si>
  <si>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</si>
  <si>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</si>
  <si>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</si>
  <si>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</si>
  <si>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</si>
  <si>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</si>
  <si>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</si>
  <si>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</si>
  <si>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</si>
  <si>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</si>
  <si>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</si>
  <si>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</si>
  <si>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</si>
  <si>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</si>
  <si>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</si>
  <si>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</si>
  <si>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</si>
  <si>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</si>
  <si>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</si>
  <si>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</si>
  <si>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</si>
  <si>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</si>
  <si>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</si>
  <si>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</si>
  <si>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</si>
  <si>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</si>
  <si>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</si>
  <si>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</si>
  <si>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</si>
  <si>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</si>
  <si>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</si>
  <si>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</si>
  <si>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</si>
  <si>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</si>
  <si>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</si>
  <si>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</si>
  <si>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</si>
  <si>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</si>
  <si>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</si>
  <si>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</si>
  <si>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</si>
  <si>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</si>
  <si>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</si>
  <si>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</si>
  <si>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</si>
  <si>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</si>
  <si>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</si>
  <si>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</si>
  <si>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</si>
  <si>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</si>
  <si>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</si>
  <si>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</si>
  <si>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</si>
  <si>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</si>
  <si>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</si>
  <si>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</si>
  <si>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</si>
  <si>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</si>
  <si>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</si>
  <si>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</si>
  <si>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</si>
  <si>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</si>
  <si>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</si>
  <si>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</si>
  <si>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</si>
  <si>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</si>
  <si>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</si>
  <si>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</si>
  <si>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</si>
  <si>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</si>
  <si>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</si>
  <si>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</si>
  <si>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</si>
  <si>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</si>
  <si>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</si>
  <si>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</si>
  <si>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</si>
  <si>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</si>
  <si>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</si>
  <si>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</si>
  <si>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</si>
  <si>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</si>
  <si>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</si>
  <si>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</si>
  <si>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</si>
  <si>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</si>
  <si>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</si>
  <si>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</si>
  <si>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</si>
  <si>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</si>
  <si>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</si>
  <si>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</si>
  <si>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</si>
  <si>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</si>
  <si>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</si>
  <si>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</si>
  <si>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</si>
  <si>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</si>
  <si>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</si>
  <si>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</si>
  <si>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</si>
  <si>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</si>
  <si>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</si>
  <si>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</si>
  <si>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</si>
  <si>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</si>
  <si>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</si>
  <si>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</si>
  <si>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</si>
  <si>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</si>
  <si>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</si>
  <si>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</si>
  <si>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</si>
  <si>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</si>
  <si>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</si>
  <si>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</si>
  <si>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</si>
  <si>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</si>
  <si>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</si>
  <si>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</si>
  <si>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</si>
  <si>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</si>
  <si>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</si>
  <si>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</si>
  <si>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</si>
  <si>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</si>
  <si>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</si>
  <si>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</si>
  <si>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</si>
  <si>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</si>
  <si>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</si>
  <si>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</si>
  <si>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</si>
  <si>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</si>
  <si>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</si>
  <si>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</si>
  <si>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</si>
  <si>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</si>
  <si>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</si>
  <si>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</si>
  <si>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</si>
  <si>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</si>
  <si>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</si>
  <si>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</si>
  <si>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</si>
  <si>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</si>
  <si>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</si>
  <si>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</si>
  <si>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</si>
  <si>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</si>
  <si>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</si>
  <si>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</si>
  <si>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</si>
  <si>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</si>
  <si>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</si>
  <si>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</si>
  <si>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</si>
  <si>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</si>
  <si>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</si>
  <si>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</si>
  <si>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</si>
  <si>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</si>
  <si>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</si>
  <si>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</si>
  <si>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</si>
  <si>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</si>
  <si>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</si>
  <si>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</si>
  <si>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</si>
  <si>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</si>
  <si>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</si>
  <si>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</si>
  <si>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</si>
  <si>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</si>
  <si>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</si>
  <si>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</si>
  <si>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</si>
  <si>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</si>
  <si>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</si>
  <si>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</si>
  <si>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</si>
  <si>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</si>
  <si>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</si>
  <si>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</si>
  <si>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</si>
  <si>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</si>
  <si>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</si>
  <si>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</si>
  <si>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</si>
  <si>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</si>
  <si>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</si>
  <si>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</si>
  <si>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</si>
  <si>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</si>
  <si>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</si>
  <si>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</si>
  <si>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</si>
  <si>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</si>
  <si>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</si>
  <si>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</si>
  <si>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</si>
  <si>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</si>
  <si>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</si>
  <si>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</si>
  <si>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</si>
  <si>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</si>
  <si>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</si>
  <si>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</si>
  <si>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</si>
  <si>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</si>
  <si>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</si>
  <si>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</si>
  <si>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</si>
  <si>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</si>
  <si>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</si>
  <si>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</si>
  <si>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</si>
  <si>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</si>
  <si>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</si>
  <si>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</si>
  <si>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</si>
  <si>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</si>
  <si>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</si>
  <si>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</si>
  <si>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</si>
  <si>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</si>
  <si>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</si>
  <si>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</si>
  <si>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</si>
  <si>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</si>
  <si>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</si>
  <si>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</si>
  <si>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</si>
  <si>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</si>
  <si>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</si>
  <si>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</si>
  <si>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</si>
  <si>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</si>
  <si>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</si>
  <si>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</si>
  <si>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</si>
  <si>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</si>
  <si>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</si>
  <si>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</si>
  <si>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</si>
  <si>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</si>
  <si>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</si>
  <si>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</si>
  <si>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</si>
  <si>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</si>
  <si>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</si>
  <si>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</si>
  <si>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</si>
  <si>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</si>
  <si>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</si>
  <si>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</si>
  <si>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</si>
  <si>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</si>
  <si>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</si>
  <si>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</si>
  <si>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</si>
  <si>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</si>
  <si>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</si>
  <si>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</si>
  <si>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</si>
  <si>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</si>
  <si>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</si>
  <si>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</si>
  <si>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</si>
  <si>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</si>
  <si>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</si>
  <si>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</si>
  <si>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</si>
  <si>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</si>
  <si>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</si>
  <si>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</si>
  <si>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</si>
  <si>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</si>
  <si>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</si>
  <si>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</si>
  <si>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</si>
  <si>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</si>
  <si>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</si>
  <si>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</si>
  <si>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</si>
  <si>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</si>
  <si>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</si>
  <si>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</si>
  <si>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</si>
  <si>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</si>
  <si>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</si>
  <si>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</si>
  <si>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</si>
  <si>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</si>
  <si>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</si>
  <si>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</si>
  <si>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</si>
  <si>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</si>
  <si>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</si>
  <si>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</si>
  <si>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</si>
  <si>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</si>
  <si>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</si>
  <si>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</si>
  <si>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</si>
  <si>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</si>
  <si>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</si>
  <si>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</si>
  <si>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</si>
  <si>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</si>
  <si>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</si>
  <si>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</si>
  <si>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</si>
  <si>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</si>
  <si>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</si>
  <si>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</si>
  <si>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</si>
  <si>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</si>
  <si>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</si>
  <si>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</si>
  <si>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</si>
  <si>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</si>
  <si>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</si>
  <si>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</si>
  <si>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</si>
  <si>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</si>
  <si>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</si>
  <si>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</si>
  <si>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</si>
  <si>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</si>
  <si>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</si>
  <si>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</si>
  <si>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</si>
  <si>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</si>
  <si>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</si>
  <si>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</si>
  <si>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</si>
  <si>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</si>
  <si>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</si>
  <si>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</si>
  <si>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</si>
  <si>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</si>
  <si>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</si>
  <si>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</si>
  <si>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</si>
  <si>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</si>
  <si>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</si>
  <si>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</si>
  <si>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</si>
  <si>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</si>
  <si>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</si>
  <si>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</si>
  <si>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</si>
  <si>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</si>
  <si>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</si>
  <si>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</si>
  <si>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</si>
  <si>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</si>
  <si>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</si>
  <si>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</si>
  <si>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</si>
  <si>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</si>
  <si>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</si>
  <si>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</si>
  <si>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</si>
  <si>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</si>
  <si>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</si>
  <si>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</si>
  <si>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</si>
  <si>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</si>
  <si>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</si>
  <si>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</si>
  <si>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</si>
  <si>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</si>
  <si>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</si>
  <si>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</si>
  <si>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</si>
  <si>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</si>
  <si>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</si>
  <si>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</si>
  <si>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</si>
  <si>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</si>
  <si>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</si>
  <si>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</si>
  <si>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</si>
  <si>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</si>
  <si>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</si>
  <si>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</si>
  <si>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</si>
  <si>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</si>
  <si>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</si>
  <si>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</si>
  <si>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</si>
  <si>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</si>
  <si>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</si>
  <si>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</si>
  <si>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</si>
  <si>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</si>
  <si>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</si>
  <si>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</si>
  <si>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</si>
  <si>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</si>
  <si>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</si>
  <si>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</si>
  <si>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</si>
  <si>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</si>
  <si>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</si>
  <si>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</si>
  <si>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</si>
  <si>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</si>
  <si>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</si>
  <si>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</si>
  <si>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</si>
  <si>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</si>
  <si>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</si>
  <si>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</si>
  <si>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</si>
  <si>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</si>
  <si>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</si>
  <si>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</si>
  <si>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</si>
  <si>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</si>
  <si>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</si>
  <si>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</si>
  <si>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</si>
  <si>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</si>
  <si>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</si>
  <si>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</si>
  <si>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</si>
  <si>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</si>
  <si>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</si>
  <si>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</si>
  <si>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</si>
  <si>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</si>
  <si>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</si>
  <si>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</si>
  <si>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</si>
  <si>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</si>
  <si>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</si>
  <si>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</si>
  <si>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</si>
  <si>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</si>
  <si>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</si>
  <si>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</si>
  <si>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</si>
  <si>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</si>
  <si>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</si>
  <si>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</si>
  <si>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</si>
  <si>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</si>
  <si>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</si>
  <si>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</si>
  <si>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</si>
  <si>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</si>
  <si>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</si>
  <si>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</si>
  <si>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</si>
  <si>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</si>
  <si>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</si>
  <si>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</si>
  <si>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</si>
  <si>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</si>
  <si>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</si>
  <si>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</si>
  <si>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</si>
  <si>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</si>
  <si>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</si>
  <si>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</si>
  <si>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</si>
  <si>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</si>
  <si>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</si>
  <si>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</si>
  <si>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</si>
  <si>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</si>
  <si>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</si>
  <si>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</si>
  <si>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</si>
  <si>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</si>
  <si>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</si>
  <si>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</si>
  <si>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</si>
  <si>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</si>
  <si>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</si>
  <si>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</si>
  <si>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</si>
  <si>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</si>
  <si>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</si>
  <si>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</si>
  <si>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</si>
  <si>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</si>
  <si>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</si>
  <si>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</si>
  <si>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</si>
  <si>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</si>
  <si>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</si>
  <si>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</si>
  <si>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</si>
  <si>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</si>
  <si>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</si>
  <si>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</si>
  <si>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</si>
  <si>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</si>
  <si>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</si>
  <si>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</si>
  <si>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</si>
  <si>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</si>
  <si>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</si>
  <si>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</si>
  <si>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</si>
  <si>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</si>
  <si>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</si>
  <si>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</si>
  <si>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</si>
  <si>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</si>
  <si>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</si>
  <si>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</si>
  <si>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</si>
  <si>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</si>
  <si>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</si>
  <si>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</si>
  <si>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</si>
  <si>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</si>
  <si>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</si>
  <si>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</si>
  <si>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</si>
  <si>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</si>
  <si>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</si>
  <si>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</si>
  <si>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</si>
  <si>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</si>
  <si>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</si>
  <si>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</si>
  <si>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</si>
  <si>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</si>
  <si>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</si>
  <si>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</si>
  <si>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</si>
  <si>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</si>
  <si>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</si>
  <si>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</si>
  <si>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</si>
  <si>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</si>
  <si>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</si>
  <si>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</si>
  <si>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</si>
  <si>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</si>
  <si>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</si>
  <si>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</si>
  <si>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</si>
  <si>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</si>
  <si>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</si>
  <si>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</si>
  <si>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</si>
  <si>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</si>
  <si>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</si>
  <si>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</si>
  <si>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</si>
  <si>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</si>
  <si>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</si>
  <si>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</si>
  <si>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</si>
  <si>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</si>
  <si>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</si>
  <si>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</si>
  <si>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</si>
  <si>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</si>
  <si>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</si>
  <si>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</si>
  <si>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</si>
  <si>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</si>
  <si>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</si>
  <si>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</si>
  <si>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</si>
  <si>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</si>
  <si>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</si>
  <si>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</si>
  <si>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</si>
  <si>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</si>
  <si>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</si>
  <si>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</si>
  <si>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</si>
  <si>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</si>
  <si>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</si>
  <si>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</si>
  <si>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</si>
  <si>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</si>
  <si>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</si>
  <si>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</si>
  <si>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</si>
  <si>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</si>
  <si>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</si>
  <si>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</si>
  <si>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</si>
  <si>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</si>
  <si>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</si>
  <si>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</si>
  <si>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</si>
  <si>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</si>
  <si>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</si>
  <si>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</si>
  <si>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</si>
  <si>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</si>
  <si>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</si>
  <si>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</si>
  <si>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</si>
  <si>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</si>
  <si>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</si>
  <si>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</si>
  <si>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</si>
  <si>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</si>
  <si>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</si>
  <si>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</si>
  <si>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</si>
  <si>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</si>
  <si>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</si>
  <si>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</si>
  <si>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</si>
  <si>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</si>
  <si>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</si>
  <si>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</si>
  <si>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</si>
  <si>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</si>
  <si>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</si>
  <si>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</si>
  <si>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</si>
  <si>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</si>
  <si>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</si>
  <si>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</si>
  <si>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</si>
  <si>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</si>
  <si>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</si>
  <si>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</si>
  <si>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</si>
  <si>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</si>
  <si>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</si>
  <si>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</si>
  <si>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</si>
  <si>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</si>
  <si>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</si>
  <si>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</si>
  <si>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</si>
  <si>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</si>
  <si>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</si>
  <si>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</si>
  <si>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</si>
  <si>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</si>
  <si>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</si>
  <si>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</si>
  <si>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</si>
  <si>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</si>
  <si>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</si>
  <si>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</si>
  <si>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</si>
  <si>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</si>
  <si>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</si>
  <si>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</si>
  <si>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</si>
  <si>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</si>
  <si>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</si>
  <si>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</si>
  <si>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</si>
  <si>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</si>
  <si>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</si>
  <si>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</si>
  <si>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</si>
  <si>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</si>
  <si>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</si>
  <si>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</si>
  <si>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</si>
  <si>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</si>
  <si>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</si>
  <si>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</si>
  <si>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</si>
  <si>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</si>
  <si>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</si>
  <si>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</si>
  <si>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</si>
  <si>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</si>
  <si>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</si>
  <si>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</si>
  <si>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</si>
  <si>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</si>
  <si>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</si>
  <si>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</si>
  <si>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</si>
  <si>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</si>
  <si>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</si>
  <si>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</si>
  <si>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</si>
  <si>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</si>
  <si>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</si>
  <si>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</si>
  <si>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</si>
  <si>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</si>
  <si>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</si>
  <si>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</si>
  <si>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</si>
  <si>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</si>
  <si>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</si>
  <si>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</si>
  <si>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</si>
  <si>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</si>
  <si>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</si>
  <si>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</si>
  <si>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</si>
  <si>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</si>
  <si>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</si>
  <si>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</si>
  <si>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</si>
  <si>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</si>
  <si>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</si>
  <si>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</si>
  <si>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</si>
  <si>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</si>
  <si>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</si>
  <si>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</si>
  <si>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</si>
  <si>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</si>
  <si>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</si>
  <si>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</si>
  <si>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</si>
  <si>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</si>
  <si>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</si>
  <si>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</si>
  <si>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</si>
  <si>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</si>
  <si>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</si>
  <si>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</si>
  <si>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</si>
  <si>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</si>
  <si>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</si>
  <si>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</si>
  <si>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</si>
  <si>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</si>
  <si>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</si>
  <si>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</si>
  <si>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</si>
  <si>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</si>
  <si>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</si>
  <si>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</si>
  <si>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</si>
  <si>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</si>
  <si>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</si>
  <si>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</si>
  <si>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</si>
  <si>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</si>
  <si>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</si>
  <si>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</si>
  <si>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</si>
  <si>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</si>
  <si>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</si>
  <si>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</si>
  <si>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</si>
  <si>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</si>
  <si>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</si>
  <si>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</si>
  <si>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</si>
  <si>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</si>
  <si>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</si>
  <si>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</si>
  <si>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</si>
  <si>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</si>
  <si>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</si>
  <si>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</si>
  <si>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</si>
  <si>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</si>
  <si>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</si>
  <si>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</si>
  <si>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</si>
  <si>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</si>
  <si>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</si>
  <si>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</si>
  <si>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</si>
  <si>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</si>
  <si>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</si>
  <si>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</si>
  <si>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</si>
  <si>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</si>
  <si>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</si>
  <si>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</si>
  <si>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</si>
  <si>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</si>
  <si>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</si>
  <si>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</si>
  <si>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</si>
  <si>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</si>
  <si>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</si>
  <si>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</si>
  <si>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</si>
  <si>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</si>
  <si>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</si>
  <si>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</si>
  <si>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</si>
  <si>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</si>
  <si>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</si>
  <si>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</si>
  <si>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</si>
  <si>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</si>
  <si>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</si>
  <si>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</si>
  <si>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</si>
  <si>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</si>
  <si>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</si>
  <si>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</si>
  <si>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</si>
  <si>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</si>
  <si>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</si>
  <si>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</si>
  <si>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</si>
  <si>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</si>
  <si>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</si>
  <si>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</si>
  <si>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</si>
  <si>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</si>
  <si>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</si>
  <si>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</si>
  <si>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</si>
  <si>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</si>
  <si>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</si>
  <si>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</si>
  <si>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</si>
  <si>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</si>
  <si>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</si>
  <si>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</si>
  <si>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</si>
  <si>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</si>
  <si>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</si>
  <si>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</si>
  <si>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</si>
  <si>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</si>
  <si>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</si>
  <si>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</si>
  <si>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</si>
  <si>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</si>
  <si>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</si>
  <si>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</si>
  <si>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</si>
  <si>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</si>
  <si>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</si>
  <si>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</si>
  <si>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</si>
  <si>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</si>
  <si>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</si>
  <si>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</si>
  <si>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</si>
  <si>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</si>
  <si>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</si>
  <si>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</si>
  <si>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</si>
  <si>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</si>
  <si>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</si>
  <si>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</si>
  <si>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</si>
  <si>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</si>
  <si>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</si>
  <si>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</si>
  <si>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</si>
  <si>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</si>
  <si>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</si>
  <si>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</si>
  <si>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</si>
  <si>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</si>
  <si>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</si>
  <si>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</si>
  <si>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</si>
  <si>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</si>
  <si>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</si>
  <si>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</si>
  <si>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</si>
  <si>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</si>
  <si>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</si>
  <si>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</si>
  <si>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</si>
  <si>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</si>
  <si>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</si>
  <si>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</si>
  <si>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</si>
  <si>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</si>
  <si>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</si>
  <si>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</si>
  <si>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</si>
  <si>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</si>
  <si>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</si>
  <si>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</si>
  <si>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</si>
  <si>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</si>
  <si>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</si>
  <si>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</si>
  <si>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</si>
  <si>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</si>
  <si>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</si>
  <si>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</si>
  <si>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</si>
  <si>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</si>
  <si>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</si>
  <si>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</si>
  <si>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</si>
  <si>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</si>
  <si>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</si>
  <si>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</si>
  <si>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</si>
  <si>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</si>
  <si>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</si>
  <si>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</si>
  <si>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</si>
  <si>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</si>
  <si>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</si>
  <si>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</si>
  <si>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</si>
  <si>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</si>
  <si>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</si>
  <si>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</si>
  <si>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</si>
  <si>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</si>
  <si>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</si>
  <si>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</si>
  <si>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</si>
  <si>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</si>
  <si>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</si>
  <si>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</si>
  <si>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</si>
  <si>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</si>
  <si>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</si>
  <si>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</si>
  <si>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</si>
  <si>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</si>
  <si>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</si>
  <si>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</si>
  <si>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</si>
  <si>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</si>
  <si>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</si>
  <si>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</si>
  <si>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</si>
  <si>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</si>
  <si>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</si>
  <si>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</si>
  <si>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</si>
  <si>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</si>
  <si>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</si>
  <si>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</si>
  <si>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</si>
  <si>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</si>
  <si>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</si>
  <si>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</si>
  <si>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</si>
  <si>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</si>
  <si>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</si>
  <si>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</si>
  <si>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</si>
  <si>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</si>
  <si>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</si>
  <si>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</si>
  <si>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</si>
  <si>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</si>
  <si>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</si>
  <si>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</si>
  <si>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</si>
  <si>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</si>
  <si>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</si>
  <si>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</si>
  <si>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</si>
  <si>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</si>
  <si>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</si>
  <si>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</si>
  <si>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</si>
  <si>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</si>
  <si>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</si>
  <si>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</si>
  <si>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</si>
  <si>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</si>
  <si>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</si>
  <si>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</si>
  <si>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</si>
  <si>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</si>
  <si>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</si>
  <si>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</si>
  <si>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</si>
  <si>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</si>
  <si>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</si>
  <si>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</si>
  <si>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</si>
  <si>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</si>
  <si>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</si>
  <si>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</si>
  <si>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</si>
  <si>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</si>
  <si>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</si>
  <si>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</si>
  <si>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</si>
  <si>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</si>
  <si>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</si>
  <si>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</si>
  <si>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</si>
  <si>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</si>
  <si>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</si>
  <si>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</si>
  <si>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</si>
  <si>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</si>
  <si>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</si>
  <si>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</si>
  <si>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</si>
  <si>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</si>
  <si>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</si>
  <si>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</si>
  <si>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</si>
  <si>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</si>
  <si>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</si>
  <si>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</si>
  <si>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</si>
  <si>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</si>
  <si>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</si>
  <si>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</si>
  <si>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</si>
  <si>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</si>
  <si>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</si>
  <si>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</si>
  <si>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</si>
  <si>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</si>
  <si>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</si>
  <si>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</si>
  <si>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</si>
  <si>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</si>
  <si>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</si>
  <si>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</si>
  <si>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</si>
  <si>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</si>
  <si>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</si>
  <si>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</si>
  <si>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</si>
  <si>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</si>
  <si>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</si>
  <si>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</si>
  <si>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</si>
  <si>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</si>
  <si>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</si>
  <si>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</si>
  <si>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</si>
  <si>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</si>
  <si>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</si>
  <si>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</si>
  <si>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</si>
  <si>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</si>
  <si>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</si>
  <si>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</si>
  <si>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</si>
  <si>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</si>
  <si>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</si>
  <si>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</si>
  <si>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</si>
  <si>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</si>
  <si>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</si>
  <si>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</si>
  <si>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</si>
  <si>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</si>
  <si>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</si>
  <si>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</si>
  <si>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</si>
  <si>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</si>
  <si>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</si>
  <si>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</si>
  <si>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</si>
  <si>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</si>
  <si>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</si>
  <si>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</si>
  <si>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</si>
  <si>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</si>
  <si>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</si>
  <si>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</si>
  <si>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</si>
  <si>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</si>
  <si>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</si>
  <si>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</si>
  <si>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</si>
  <si>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</si>
  <si>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</si>
  <si>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</si>
  <si>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</si>
  <si>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</si>
  <si>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</si>
  <si>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</si>
  <si>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</si>
  <si>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</si>
  <si>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</si>
  <si>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</si>
  <si>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</si>
  <si>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</si>
  <si>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</si>
  <si>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</si>
  <si>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</si>
  <si>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</si>
  <si>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</si>
  <si>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</si>
  <si>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</si>
  <si>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</si>
  <si>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</si>
  <si>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</si>
  <si>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</si>
  <si>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</si>
  <si>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</si>
  <si>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</si>
  <si>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</si>
  <si>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</si>
  <si>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</si>
  <si>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</si>
  <si>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</si>
  <si>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</si>
  <si>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</si>
  <si>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</si>
  <si>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</si>
  <si>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</si>
  <si>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</si>
  <si>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</si>
  <si>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</si>
  <si>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</si>
  <si>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</si>
  <si>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</si>
  <si>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</si>
  <si>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</si>
  <si>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</si>
  <si>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</si>
  <si>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</si>
  <si>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</si>
  <si>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</si>
  <si>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</si>
  <si>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</si>
  <si>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</si>
  <si>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</si>
  <si>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</si>
  <si>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</si>
  <si>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</si>
  <si>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</si>
  <si>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</si>
  <si>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</si>
  <si>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</si>
  <si>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</si>
  <si>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</si>
  <si>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</si>
  <si>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</si>
  <si>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</si>
  <si>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</si>
  <si>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</si>
  <si>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</si>
  <si>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</si>
  <si>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</si>
  <si>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</si>
  <si>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</si>
  <si>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</si>
  <si>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</si>
  <si>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</si>
  <si>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</si>
  <si>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</si>
  <si>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</si>
  <si>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</si>
  <si>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</si>
  <si>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</si>
  <si>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</si>
  <si>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</si>
  <si>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</si>
  <si>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</si>
  <si>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</si>
  <si>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</si>
  <si>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</si>
  <si>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</si>
  <si>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</si>
  <si>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</si>
  <si>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</si>
  <si>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</si>
  <si>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</si>
  <si>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</si>
  <si>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</si>
  <si>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</si>
  <si>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</si>
  <si>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</si>
  <si>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</si>
  <si>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</si>
  <si>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</si>
  <si>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</si>
  <si>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</si>
  <si>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</si>
  <si>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</si>
  <si>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</si>
  <si>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</si>
  <si>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</si>
  <si>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</si>
  <si>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</si>
  <si>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</si>
  <si>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</si>
  <si>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</si>
  <si>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</si>
  <si>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</si>
  <si>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</si>
  <si>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</si>
  <si>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</si>
  <si>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</si>
  <si>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</si>
  <si>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</si>
  <si>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</si>
  <si>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</si>
  <si>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</si>
  <si>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</si>
  <si>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</si>
  <si>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</si>
  <si>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</si>
  <si>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</si>
  <si>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</si>
  <si>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</si>
  <si>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</si>
  <si>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</si>
  <si>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</si>
  <si>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</si>
  <si>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</si>
  <si>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</si>
  <si>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</si>
  <si>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</si>
  <si>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</si>
  <si>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</si>
  <si>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</si>
  <si>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</si>
  <si>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</si>
  <si>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</si>
  <si>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</si>
  <si>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</si>
  <si>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</si>
  <si>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</si>
  <si>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</si>
  <si>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</si>
  <si>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</si>
  <si>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</si>
  <si>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</si>
  <si>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</si>
  <si>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</si>
  <si>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</si>
  <si>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</si>
  <si>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</si>
  <si>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</si>
  <si>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</si>
  <si>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</si>
  <si>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</si>
  <si>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</si>
  <si>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</si>
  <si>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</si>
  <si>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</si>
  <si>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</si>
  <si>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</si>
  <si>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</si>
  <si>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</si>
  <si>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</si>
  <si>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</si>
  <si>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</si>
  <si>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</si>
  <si>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</si>
  <si>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</si>
  <si>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</si>
  <si>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</si>
  <si>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</si>
  <si>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</si>
  <si>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</si>
  <si>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</si>
  <si>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</si>
  <si>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</si>
  <si>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</si>
  <si>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</si>
  <si>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</si>
  <si>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</si>
  <si>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</si>
  <si>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</si>
  <si>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</si>
  <si>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</si>
  <si>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</si>
  <si>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</si>
  <si>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</si>
  <si>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</si>
  <si>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</si>
  <si>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</si>
  <si>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</si>
  <si>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</si>
  <si>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</si>
  <si>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</si>
  <si>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</si>
  <si>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</si>
  <si>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</si>
  <si>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</si>
  <si>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</si>
  <si>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</si>
  <si>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</si>
  <si>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</si>
  <si>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</si>
  <si>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</si>
  <si>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</si>
  <si>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</si>
  <si>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</si>
  <si>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</si>
  <si>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</si>
  <si>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</si>
  <si>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</si>
  <si>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</si>
  <si>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</si>
  <si>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</si>
  <si>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</si>
  <si>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</si>
  <si>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</si>
  <si>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</si>
  <si>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</si>
  <si>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</si>
  <si>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</si>
  <si>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</si>
  <si>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</si>
  <si>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</si>
  <si>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</si>
  <si>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</si>
  <si>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</si>
  <si>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</si>
  <si>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</si>
  <si>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</si>
  <si>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</si>
  <si>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</si>
  <si>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</si>
  <si>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</si>
  <si>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</si>
  <si>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</si>
  <si>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</si>
  <si>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</si>
  <si>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</si>
  <si>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</si>
  <si>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</si>
  <si>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</si>
  <si>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</si>
  <si>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</si>
  <si>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</si>
  <si>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</si>
  <si>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</si>
  <si>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</si>
  <si>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</si>
  <si>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</si>
  <si>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</si>
  <si>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</si>
  <si>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</si>
  <si>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</si>
  <si>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</si>
  <si>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</si>
  <si>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</si>
  <si>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</si>
  <si>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</si>
  <si>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</si>
  <si>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</si>
  <si>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</si>
  <si>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</si>
  <si>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</si>
  <si>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</si>
  <si>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</si>
  <si>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</si>
  <si>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</si>
  <si>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</si>
  <si>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</si>
  <si>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</si>
  <si>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</si>
  <si>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</si>
  <si>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</si>
  <si>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</si>
  <si>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</si>
  <si>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</si>
  <si>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</si>
  <si>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</si>
  <si>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</si>
  <si>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</si>
  <si>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</si>
  <si>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</si>
  <si>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</si>
  <si>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</si>
  <si>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</si>
  <si>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</si>
  <si>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</si>
  <si>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</si>
  <si>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</si>
  <si>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</si>
  <si>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</si>
  <si>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</si>
  <si>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</si>
  <si>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</si>
  <si>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</si>
  <si>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</si>
  <si>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</si>
  <si>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</si>
  <si>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</si>
  <si>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</si>
  <si>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</si>
  <si>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</si>
  <si>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</si>
  <si>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</si>
  <si>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</si>
  <si>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</si>
  <si>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</si>
  <si>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</si>
  <si>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</si>
  <si>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</si>
  <si>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</si>
  <si>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</si>
  <si>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</si>
  <si>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</si>
  <si>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</si>
  <si>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</si>
  <si>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</si>
  <si>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</si>
  <si>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</si>
  <si>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</si>
  <si>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</si>
  <si>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</si>
  <si>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</si>
  <si>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</si>
  <si>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</si>
  <si>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</si>
  <si>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</si>
  <si>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</si>
  <si>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</si>
  <si>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</si>
  <si>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</si>
  <si>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</si>
  <si>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</si>
  <si>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</si>
  <si>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</si>
  <si>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</si>
  <si>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</si>
  <si>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</si>
  <si>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</si>
  <si>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</si>
  <si>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</si>
  <si>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</si>
  <si>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</si>
  <si>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</si>
  <si>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</si>
  <si>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</si>
  <si>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</si>
  <si>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</si>
  <si>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</si>
  <si>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</si>
  <si>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</si>
  <si>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</si>
  <si>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</si>
  <si>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</si>
  <si>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</si>
  <si>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</si>
  <si>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</si>
  <si>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</si>
  <si>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</si>
  <si>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</si>
  <si>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</si>
  <si>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</si>
  <si>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</si>
  <si>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</si>
  <si>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</si>
  <si>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</si>
  <si>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</si>
  <si>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</si>
  <si>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</si>
  <si>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</si>
  <si>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</si>
  <si>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</si>
  <si>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</si>
  <si>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</si>
  <si>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</si>
  <si>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</si>
  <si>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</si>
  <si>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</si>
  <si>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</si>
  <si>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</si>
  <si>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</si>
  <si>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</si>
  <si>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</si>
  <si>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</si>
  <si>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</si>
  <si>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</si>
  <si>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</si>
  <si>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</si>
  <si>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</si>
  <si>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</si>
  <si>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</si>
  <si>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</si>
  <si>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</si>
  <si>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</si>
  <si>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</si>
  <si>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</si>
  <si>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</si>
  <si>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</si>
  <si>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</si>
  <si>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</si>
  <si>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</si>
  <si>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</si>
  <si>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</si>
  <si>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</si>
  <si>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</si>
  <si>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</si>
  <si>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</si>
  <si>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</si>
  <si>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</si>
  <si>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</si>
  <si>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</si>
  <si>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</si>
  <si>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</si>
  <si>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</si>
  <si>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</si>
  <si>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</si>
  <si>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</si>
  <si>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</si>
  <si>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</si>
  <si>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</si>
  <si>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</si>
  <si>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</si>
  <si>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</si>
  <si>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</si>
  <si>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</si>
  <si>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</si>
  <si>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</si>
  <si>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</si>
  <si>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</si>
  <si>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</si>
  <si>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</si>
  <si>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</si>
  <si>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</si>
  <si>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</si>
  <si>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</si>
  <si>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</si>
  <si>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</si>
  <si>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</si>
  <si>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</si>
  <si>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</si>
  <si>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</si>
  <si>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</si>
  <si>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</si>
  <si>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</si>
  <si>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</si>
  <si>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</si>
  <si>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</si>
  <si>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</si>
  <si>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</si>
  <si>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</si>
  <si>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</si>
  <si>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</si>
  <si>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</si>
  <si>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</si>
  <si>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</si>
  <si>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</si>
  <si>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</si>
  <si>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</si>
  <si>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</si>
  <si>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</si>
  <si>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</si>
  <si>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</si>
  <si>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</si>
  <si>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</si>
  <si>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</si>
  <si>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</si>
  <si>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</si>
  <si>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</si>
  <si>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</si>
  <si>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</si>
  <si>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</si>
  <si>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</si>
  <si>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</si>
  <si>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</si>
  <si>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</si>
  <si>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</si>
  <si>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</si>
  <si>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</si>
  <si>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</si>
  <si>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</si>
  <si>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</si>
  <si>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</si>
  <si>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</si>
  <si>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</si>
  <si>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</si>
  <si>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</si>
  <si>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</si>
  <si>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</si>
  <si>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</si>
  <si>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</si>
  <si>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</si>
  <si>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</si>
  <si>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</si>
  <si>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</si>
  <si>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</si>
  <si>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</si>
  <si>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</si>
  <si>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</si>
  <si>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</si>
  <si>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</si>
  <si>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</si>
  <si>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</si>
  <si>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</si>
  <si>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</si>
  <si>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</si>
  <si>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</si>
  <si>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</si>
  <si>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</si>
  <si>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</si>
  <si>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</si>
  <si>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</si>
  <si>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</si>
  <si>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</si>
  <si>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</si>
  <si>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</si>
  <si>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</si>
  <si>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</si>
  <si>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</si>
  <si>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</si>
  <si>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</si>
  <si>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</si>
  <si>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</si>
  <si>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</si>
  <si>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</si>
  <si>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</si>
  <si>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</si>
  <si>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</si>
  <si>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</si>
  <si>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</si>
  <si>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</si>
  <si>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</si>
  <si>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</si>
  <si>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</si>
  <si>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</si>
  <si>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</si>
  <si>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</si>
  <si>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</si>
  <si>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</si>
  <si>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</si>
  <si>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</si>
  <si>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</si>
  <si>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</si>
  <si>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</si>
  <si>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</si>
  <si>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</si>
  <si>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</si>
  <si>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</si>
  <si>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</si>
  <si>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</si>
  <si>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</si>
  <si>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</si>
  <si>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</si>
  <si>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</si>
  <si>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</si>
  <si>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</si>
  <si>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</si>
  <si>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</si>
  <si>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</si>
  <si>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</si>
  <si>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</si>
  <si>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</si>
  <si>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</si>
  <si>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</si>
  <si>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</si>
  <si>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</si>
  <si>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</si>
  <si>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</si>
  <si>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</si>
  <si>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</si>
  <si>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</si>
  <si>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</si>
  <si>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</si>
  <si>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</si>
  <si>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</si>
  <si>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</si>
  <si>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</si>
  <si>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</si>
  <si>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</si>
  <si>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</si>
  <si>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</si>
  <si>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</si>
  <si>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</si>
  <si>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</si>
  <si>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</si>
  <si>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</si>
  <si>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</si>
  <si>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</si>
  <si>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</si>
  <si>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</si>
  <si>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</si>
  <si>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</si>
  <si>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</si>
  <si>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</si>
  <si>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</si>
  <si>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</si>
  <si>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</si>
  <si>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</si>
  <si>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</si>
  <si>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</si>
  <si>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</si>
  <si>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</si>
  <si>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</si>
  <si>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</si>
  <si>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</si>
  <si>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</si>
  <si>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</si>
  <si>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</si>
  <si>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</si>
  <si>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</si>
  <si>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</si>
  <si>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</si>
  <si>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</si>
  <si>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</si>
  <si>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</si>
  <si>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</si>
  <si>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</si>
  <si>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</si>
  <si>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</si>
  <si>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</si>
  <si>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</si>
  <si>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</si>
  <si>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</si>
  <si>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</si>
  <si>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</si>
  <si>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</si>
  <si>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</si>
  <si>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</si>
  <si>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</si>
  <si>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</si>
  <si>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</si>
  <si>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</si>
  <si>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</si>
  <si>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</si>
  <si>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</si>
  <si>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</si>
  <si>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</si>
  <si>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</si>
  <si>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</si>
  <si>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</si>
  <si>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</si>
  <si>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</si>
  <si>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</si>
  <si>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</si>
  <si>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</si>
  <si>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</si>
  <si>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</si>
  <si>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</si>
  <si>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</si>
  <si>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</si>
  <si>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</si>
  <si>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</si>
  <si>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</si>
  <si>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</si>
  <si>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</si>
  <si>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</si>
  <si>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</si>
  <si>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</si>
  <si>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</si>
  <si>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</si>
  <si>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</si>
  <si>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</si>
  <si>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</si>
  <si>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</si>
  <si>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</si>
  <si>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</si>
  <si>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</si>
  <si>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</si>
  <si>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</si>
  <si>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</si>
  <si>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</si>
  <si>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</si>
  <si>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</si>
  <si>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</si>
  <si>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</si>
  <si>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</si>
  <si>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</si>
  <si>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</si>
  <si>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</si>
  <si>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</si>
  <si>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</si>
  <si>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</si>
  <si>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</si>
  <si>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</si>
  <si>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</si>
  <si>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</si>
  <si>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</si>
  <si>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</si>
  <si>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</si>
  <si>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</si>
  <si>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</si>
  <si>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</si>
  <si>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</si>
  <si>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</si>
  <si>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</si>
  <si>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</si>
  <si>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</si>
  <si>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</si>
  <si>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</si>
  <si>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</si>
  <si>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</si>
  <si>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</si>
  <si>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</si>
  <si>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</si>
  <si>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</si>
  <si>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</si>
  <si>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</si>
  <si>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</si>
  <si>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</si>
  <si>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</si>
  <si>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</si>
  <si>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</si>
  <si>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</si>
  <si>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</si>
  <si>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</si>
  <si>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</si>
  <si>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</si>
  <si>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</si>
  <si>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</si>
  <si>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</si>
  <si>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</si>
  <si>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</si>
  <si>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</si>
  <si>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</si>
  <si>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</si>
  <si>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</si>
  <si>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</si>
  <si>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</si>
  <si>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</si>
  <si>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</si>
  <si>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</si>
  <si>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</si>
  <si>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</si>
  <si>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</si>
  <si>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</si>
  <si>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</si>
  <si>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</si>
  <si>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</si>
  <si>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</si>
  <si>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</si>
  <si>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</si>
  <si>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</si>
  <si>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</si>
  <si>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</si>
  <si>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</si>
  <si>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</si>
  <si>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</si>
  <si>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</si>
  <si>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</si>
  <si>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</si>
  <si>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</si>
  <si>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</si>
  <si>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</si>
  <si>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</si>
  <si>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</si>
  <si>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</si>
  <si>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</si>
  <si>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</si>
  <si>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</si>
  <si>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</si>
  <si>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</si>
  <si>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</si>
  <si>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</si>
  <si>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</si>
  <si>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</si>
  <si>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</si>
  <si>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</si>
  <si>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</si>
  <si>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</si>
  <si>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</si>
  <si>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</si>
  <si>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</si>
  <si>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</si>
  <si>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</si>
  <si>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</si>
  <si>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</si>
  <si>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</si>
  <si>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</si>
  <si>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</si>
  <si>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</si>
  <si>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</si>
  <si>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</si>
  <si>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</si>
  <si>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</si>
  <si>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</si>
  <si>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</si>
  <si>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</si>
  <si>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</si>
  <si>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</si>
  <si>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</si>
  <si>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</si>
  <si>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</si>
  <si>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</si>
  <si>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</si>
  <si>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</si>
  <si>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</si>
  <si>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</si>
  <si>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</si>
  <si>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</si>
  <si>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</si>
  <si>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</si>
  <si>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</si>
  <si>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</si>
  <si>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</si>
  <si>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</si>
  <si>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</si>
  <si>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</si>
  <si>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</si>
  <si>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</si>
  <si>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</si>
  <si>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</si>
  <si>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</si>
  <si>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</si>
  <si>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</si>
  <si>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</si>
  <si>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</si>
  <si>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</si>
  <si>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</si>
  <si>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</si>
  <si>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</si>
  <si>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</si>
  <si>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</si>
  <si>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</si>
  <si>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</si>
  <si>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</si>
  <si>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</si>
  <si>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</si>
  <si>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</si>
  <si>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</si>
  <si>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</si>
  <si>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</si>
  <si>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</si>
  <si>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</si>
  <si>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</si>
  <si>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</si>
  <si>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</si>
  <si>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</si>
  <si>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</si>
  <si>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</si>
  <si>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</si>
  <si>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</si>
  <si>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</si>
  <si>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</si>
  <si>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</si>
  <si>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</si>
  <si>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</si>
  <si>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</si>
  <si>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</si>
  <si>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</si>
  <si>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</si>
  <si>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</si>
  <si>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</si>
  <si>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</si>
  <si>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</si>
  <si>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</si>
  <si>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</si>
  <si>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</si>
  <si>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</si>
  <si>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</si>
  <si>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</si>
  <si>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</si>
  <si>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</si>
  <si>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</si>
  <si>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</si>
  <si>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</si>
  <si>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</si>
  <si>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</si>
  <si>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</si>
  <si>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</si>
  <si>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</si>
  <si>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</si>
  <si>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</si>
  <si>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</si>
  <si>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</si>
  <si>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</si>
  <si>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</si>
  <si>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</si>
  <si>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</si>
  <si>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</si>
  <si>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</si>
  <si>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</si>
  <si>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</si>
  <si>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</si>
  <si>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</si>
  <si>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</si>
  <si>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</si>
  <si>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</si>
  <si>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</si>
  <si>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</si>
  <si>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</si>
  <si>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</si>
  <si>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</si>
  <si>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</si>
  <si>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</si>
  <si>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</si>
  <si>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</si>
  <si>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</si>
  <si>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</si>
  <si>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</si>
  <si>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</si>
  <si>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</si>
  <si>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</si>
  <si>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</si>
  <si>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</si>
  <si>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</si>
  <si>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</si>
  <si>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</si>
  <si>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</si>
  <si>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</si>
  <si>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</si>
  <si>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</si>
  <si>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</si>
  <si>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</si>
  <si>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</si>
  <si>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</si>
  <si>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</si>
  <si>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</si>
  <si>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</si>
  <si>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</si>
  <si>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</si>
  <si>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</si>
  <si>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</si>
  <si>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</si>
  <si>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</si>
  <si>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</si>
  <si>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</si>
  <si>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</si>
  <si>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</si>
  <si>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</si>
  <si>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</si>
  <si>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</si>
  <si>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</si>
  <si>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</si>
  <si>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</si>
  <si>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</si>
  <si>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</si>
  <si>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</si>
  <si>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</si>
  <si>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</si>
  <si>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</si>
  <si>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</si>
  <si>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</si>
  <si>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</si>
  <si>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</si>
  <si>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</si>
  <si>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</si>
  <si>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</si>
  <si>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</si>
  <si>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</si>
  <si>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</si>
  <si>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</si>
  <si>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</si>
  <si>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</si>
  <si>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</si>
  <si>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</si>
  <si>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</si>
  <si>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</si>
  <si>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</si>
  <si>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</si>
  <si>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</si>
  <si>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</si>
  <si>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</si>
  <si>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</si>
  <si>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</si>
  <si>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</si>
  <si>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</si>
  <si>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</si>
  <si>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</si>
  <si>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</si>
  <si>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</si>
  <si>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</si>
  <si>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</si>
  <si>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</si>
  <si>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</si>
  <si>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</si>
  <si>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</si>
  <si>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</si>
  <si>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</si>
  <si>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</si>
  <si>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</si>
  <si>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</si>
  <si>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</si>
  <si>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</si>
  <si>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</si>
  <si>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</si>
  <si>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</si>
  <si>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</si>
  <si>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</si>
  <si>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</si>
  <si>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</si>
  <si>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</si>
  <si>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</si>
  <si>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</si>
  <si>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</si>
  <si>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</si>
  <si>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</si>
  <si>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</si>
  <si>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</si>
  <si>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</si>
  <si>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</si>
  <si>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</si>
  <si>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</si>
  <si>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</si>
  <si>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</si>
  <si>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</si>
  <si>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</si>
  <si>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</si>
  <si>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</si>
  <si>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</si>
  <si>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</si>
  <si>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</si>
  <si>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</si>
  <si>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</si>
  <si>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</si>
  <si>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</si>
  <si>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</si>
  <si>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</si>
  <si>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</si>
  <si>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</si>
  <si>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</si>
  <si>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</si>
  <si>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</si>
  <si>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</si>
  <si>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</si>
  <si>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</si>
  <si>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</si>
  <si>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</si>
  <si>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</si>
  <si>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</si>
  <si>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</si>
  <si>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</si>
  <si>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</si>
  <si>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</si>
  <si>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</si>
  <si>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</si>
  <si>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</si>
  <si>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</si>
  <si>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</si>
  <si>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</si>
  <si>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</si>
  <si>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</si>
  <si>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</si>
  <si>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</si>
  <si>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</si>
  <si>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</si>
  <si>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</si>
  <si>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</si>
  <si>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</si>
  <si>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</si>
  <si>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</si>
  <si>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</si>
  <si>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</si>
  <si>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</si>
  <si>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</si>
  <si>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</si>
  <si>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</si>
  <si>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</si>
  <si>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</si>
  <si>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</si>
  <si>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</si>
  <si>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</si>
  <si>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</si>
  <si>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</si>
  <si>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</si>
  <si>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</si>
  <si>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</si>
  <si>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</si>
  <si>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</si>
  <si>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</si>
  <si>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</si>
  <si>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</si>
  <si>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</si>
  <si>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</si>
  <si>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</si>
  <si>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</si>
  <si>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</si>
  <si>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</si>
  <si>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</si>
  <si>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</si>
  <si>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</si>
  <si>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</si>
  <si>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</si>
  <si>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</si>
  <si>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</si>
  <si>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</si>
  <si>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</si>
  <si>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</si>
  <si>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</si>
  <si>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</si>
  <si>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</si>
  <si>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</si>
  <si>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</si>
  <si>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</si>
  <si>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</si>
  <si>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</si>
  <si>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</si>
  <si>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</si>
  <si>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</si>
  <si>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</si>
  <si>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</si>
  <si>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</si>
  <si>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</si>
  <si>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</si>
  <si>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</si>
  <si>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</si>
  <si>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</si>
  <si>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</si>
  <si>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</si>
  <si>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</si>
  <si>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</si>
  <si>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</si>
  <si>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</si>
  <si>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</si>
  <si>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</si>
  <si>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</si>
  <si>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</si>
  <si>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</si>
  <si>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</si>
  <si>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</si>
  <si>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</si>
  <si>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</si>
  <si>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</si>
  <si>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</si>
  <si>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</si>
  <si>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</si>
  <si>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</si>
  <si>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</si>
  <si>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</si>
  <si>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</si>
  <si>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</si>
  <si>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</si>
  <si>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</si>
  <si>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</si>
  <si>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</si>
  <si>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</si>
  <si>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</si>
  <si>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</si>
  <si>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</si>
  <si>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</si>
  <si>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</si>
  <si>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</si>
  <si>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</si>
  <si>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</si>
  <si>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</si>
  <si>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</si>
  <si>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</si>
  <si>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</si>
  <si>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</si>
  <si>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</si>
  <si>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</si>
  <si>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</si>
  <si>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</si>
  <si>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</si>
  <si>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</si>
  <si>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</si>
  <si>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</si>
  <si>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</si>
  <si>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</si>
  <si>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</si>
  <si>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</si>
  <si>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</si>
  <si>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</si>
  <si>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</si>
  <si>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</si>
  <si>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</si>
  <si>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</si>
  <si>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</si>
  <si>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</si>
  <si>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</si>
  <si>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</si>
  <si>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</si>
  <si>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</si>
  <si>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</si>
  <si>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</si>
  <si>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</si>
  <si>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</si>
  <si>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</si>
  <si>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</si>
  <si>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</si>
  <si>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</si>
  <si>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</si>
  <si>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</si>
  <si>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</si>
  <si>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</si>
  <si>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</si>
  <si>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</si>
  <si>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</si>
  <si>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</si>
  <si>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</si>
  <si>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</si>
  <si>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</si>
  <si>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</si>
  <si>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</si>
  <si>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</si>
  <si>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</si>
  <si>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</si>
  <si>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</si>
  <si>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</si>
  <si>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</si>
  <si>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</si>
  <si>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</si>
  <si>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</si>
  <si>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</si>
  <si>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</si>
  <si>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</si>
  <si>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</si>
  <si>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</si>
  <si>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</si>
  <si>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</si>
  <si>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</si>
  <si>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</si>
  <si>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</si>
  <si>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</si>
  <si>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</si>
  <si>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</si>
  <si>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</si>
  <si>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</si>
  <si>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</si>
  <si>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</si>
  <si>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</si>
  <si>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</si>
  <si>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</si>
  <si>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</si>
  <si>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</si>
  <si>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</si>
  <si>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</si>
  <si>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</si>
  <si>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</si>
  <si>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</si>
  <si>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</si>
  <si>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</si>
  <si>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</si>
  <si>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</si>
  <si>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</si>
  <si>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</si>
  <si>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</si>
  <si>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</si>
  <si>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</si>
  <si>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</si>
  <si>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</si>
  <si>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</si>
  <si>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</si>
  <si>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</si>
  <si>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</si>
  <si>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</si>
  <si>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</si>
  <si>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</si>
  <si>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</si>
  <si>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</si>
  <si>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</si>
  <si>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</si>
  <si>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</si>
  <si>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</si>
  <si>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</si>
  <si>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</si>
  <si>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</si>
  <si>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</si>
  <si>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</si>
  <si>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</si>
  <si>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</si>
  <si>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</si>
  <si>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</si>
  <si>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</si>
  <si>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</si>
  <si>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</si>
  <si>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</si>
  <si>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</si>
  <si>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</si>
  <si>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</si>
  <si>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</si>
  <si>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</si>
  <si>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</si>
  <si>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</si>
  <si>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</si>
  <si>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</si>
  <si>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</si>
  <si>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</si>
  <si>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</si>
  <si>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</si>
  <si>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</si>
  <si>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</si>
  <si>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</si>
  <si>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</si>
  <si>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</si>
  <si>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</si>
  <si>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</si>
  <si>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</si>
  <si>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</si>
  <si>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</si>
  <si>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</si>
  <si>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</si>
  <si>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</si>
  <si>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</si>
  <si>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</si>
  <si>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</si>
  <si>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</si>
  <si>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</si>
  <si>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</si>
  <si>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</si>
  <si>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</si>
  <si>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</si>
  <si>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</si>
  <si>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</si>
  <si>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</si>
  <si>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</si>
  <si>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</si>
  <si>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</si>
  <si>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</si>
  <si>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</si>
  <si>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</si>
  <si>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</si>
  <si>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</si>
  <si>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</si>
  <si>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</si>
  <si>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</si>
  <si>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</si>
  <si>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</si>
  <si>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</si>
  <si>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</si>
  <si>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</si>
  <si>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</si>
  <si>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</si>
  <si>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</si>
  <si>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</si>
  <si>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</si>
  <si>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</si>
  <si>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</si>
  <si>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</si>
  <si>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</si>
  <si>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</si>
  <si>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</si>
  <si>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</si>
  <si>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</si>
  <si>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</si>
  <si>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</si>
  <si>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</si>
  <si>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</si>
  <si>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</si>
  <si>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</si>
  <si>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</si>
  <si>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</si>
  <si>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</si>
  <si>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</si>
  <si>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</si>
  <si>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</si>
  <si>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</si>
  <si>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</si>
  <si>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</si>
  <si>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</si>
  <si>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</si>
  <si>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</si>
  <si>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</si>
  <si>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</si>
  <si>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</si>
  <si>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</si>
  <si>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</si>
  <si>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</si>
  <si>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</si>
  <si>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</si>
  <si>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</si>
  <si>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</si>
  <si>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</si>
  <si>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</si>
  <si>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</si>
  <si>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</si>
  <si>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</si>
  <si>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</si>
  <si>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</si>
  <si>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</si>
  <si>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</si>
  <si>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</si>
  <si>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</si>
  <si>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</si>
  <si>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</si>
  <si>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</si>
  <si>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</si>
  <si>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</si>
  <si>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</si>
  <si>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</si>
  <si>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</si>
  <si>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</si>
  <si>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</si>
  <si>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</si>
  <si>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</si>
  <si>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</si>
  <si>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</si>
  <si>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</si>
  <si>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</si>
  <si>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</si>
  <si>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</si>
  <si>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</si>
  <si>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</si>
  <si>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</si>
  <si>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</si>
  <si>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</si>
  <si>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</si>
  <si>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</si>
  <si>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</si>
  <si>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</si>
  <si>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</si>
  <si>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</si>
  <si>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</si>
  <si>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</si>
  <si>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</si>
  <si>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</si>
  <si>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</si>
  <si>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</si>
  <si>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</si>
  <si>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</si>
  <si>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</si>
  <si>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</si>
  <si>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</si>
  <si>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</si>
  <si>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</si>
  <si>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</si>
  <si>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</si>
  <si>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</si>
  <si>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</si>
  <si>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</si>
  <si>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</si>
  <si>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</si>
  <si>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</si>
  <si>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</si>
  <si>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</si>
  <si>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</si>
  <si>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</si>
  <si>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</si>
  <si>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</si>
  <si>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</si>
  <si>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</si>
  <si>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</si>
  <si>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</si>
  <si>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</si>
  <si>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</si>
  <si>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</si>
  <si>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</si>
  <si>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</si>
  <si>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</si>
  <si>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</si>
  <si>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</si>
  <si>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</si>
  <si>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</si>
  <si>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</si>
  <si>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</si>
  <si>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</si>
  <si>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</si>
  <si>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</si>
  <si>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</si>
  <si>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</si>
  <si>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</si>
  <si>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</si>
  <si>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</si>
  <si>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</si>
  <si>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</si>
  <si>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</si>
  <si>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</si>
  <si>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</si>
  <si>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</si>
  <si>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</si>
  <si>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</si>
  <si>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</si>
  <si>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</si>
  <si>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</si>
  <si>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</si>
  <si>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</si>
  <si>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</si>
  <si>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</si>
  <si>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</si>
  <si>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</si>
  <si>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</si>
  <si>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</si>
  <si>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</si>
  <si>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</si>
  <si>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</si>
  <si>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</si>
  <si>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</si>
  <si>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</si>
  <si>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</si>
  <si>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</si>
  <si>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</si>
  <si>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</si>
  <si>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</si>
  <si>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</si>
  <si>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</si>
  <si>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</si>
  <si>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</si>
  <si>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</si>
  <si>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</si>
  <si>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</si>
  <si>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</si>
  <si>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</si>
  <si>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</si>
  <si>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</si>
  <si>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</si>
  <si>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</si>
  <si>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</si>
  <si>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</si>
  <si>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</si>
  <si>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</si>
  <si>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</si>
  <si>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</si>
  <si>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</si>
  <si>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</si>
  <si>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</si>
  <si>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</si>
  <si>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</si>
  <si>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</si>
  <si>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</si>
  <si>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</si>
  <si>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</si>
  <si>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</si>
  <si>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</si>
  <si>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</si>
  <si>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</si>
  <si>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</si>
  <si>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</si>
  <si>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</si>
  <si>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</si>
  <si>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</si>
  <si>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</si>
  <si>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</si>
  <si>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</si>
  <si>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</si>
  <si>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</si>
  <si>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</si>
  <si>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</si>
  <si>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</si>
  <si>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</si>
  <si>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</si>
  <si>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</si>
  <si>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</si>
  <si>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</si>
  <si>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</si>
  <si>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</si>
  <si>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</si>
  <si>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</si>
  <si>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</si>
  <si>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</si>
  <si>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</si>
  <si>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</si>
  <si>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</si>
  <si>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</si>
  <si>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</si>
  <si>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</si>
  <si>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</si>
  <si>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</si>
  <si>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</si>
  <si>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</si>
  <si>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</si>
  <si>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</si>
  <si>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</si>
  <si>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</si>
  <si>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</si>
  <si>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</si>
  <si>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</si>
  <si>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</si>
  <si>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</si>
  <si>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</si>
  <si>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</si>
  <si>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</si>
  <si>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</si>
  <si>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</si>
  <si>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</si>
  <si>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</si>
  <si>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</si>
  <si>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</si>
  <si>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</si>
  <si>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</si>
  <si>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</si>
  <si>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</si>
  <si>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</si>
  <si>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</si>
  <si>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</si>
  <si>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</si>
  <si>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</si>
  <si>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</si>
  <si>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</si>
  <si>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</si>
  <si>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</si>
  <si>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</si>
  <si>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</si>
  <si>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</si>
  <si>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</si>
  <si>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</si>
  <si>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</si>
  <si>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</si>
  <si>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</si>
  <si>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</si>
  <si>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</si>
  <si>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</si>
  <si>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</si>
  <si>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</si>
  <si>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</si>
  <si>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</si>
  <si>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</si>
  <si>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</si>
  <si>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</si>
  <si>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</si>
  <si>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</si>
  <si>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</si>
  <si>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</si>
  <si>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</si>
  <si>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</si>
  <si>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</si>
  <si>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</si>
  <si>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</si>
  <si>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</si>
  <si>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</si>
  <si>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</si>
  <si>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</si>
  <si>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</si>
  <si>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</si>
  <si>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</si>
  <si>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</si>
  <si>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</si>
  <si>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</si>
  <si>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</si>
  <si>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</si>
  <si>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</si>
  <si>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</si>
  <si>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</si>
  <si>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</si>
  <si>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</si>
  <si>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</si>
  <si>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</si>
  <si>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</si>
  <si>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</si>
  <si>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</si>
  <si>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</si>
  <si>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</si>
  <si>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</si>
  <si>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</si>
  <si>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</si>
  <si>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</si>
  <si>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</si>
  <si>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</si>
  <si>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</si>
  <si>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</si>
  <si>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</si>
  <si>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</si>
  <si>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</si>
  <si>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</si>
  <si>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</si>
  <si>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</si>
  <si>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</si>
  <si>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</si>
  <si>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</si>
  <si>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</si>
  <si>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</si>
  <si>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</si>
  <si>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</si>
  <si>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</si>
  <si>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</si>
  <si>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</si>
  <si>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</si>
  <si>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</si>
  <si>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</si>
  <si>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</si>
  <si>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</si>
  <si>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</si>
  <si>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</si>
  <si>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</si>
  <si>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</si>
  <si>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</si>
  <si>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</si>
  <si>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</si>
  <si>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</si>
  <si>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</si>
  <si>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</si>
  <si>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</si>
  <si>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</si>
  <si>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</si>
  <si>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</si>
  <si>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</si>
  <si>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</si>
  <si>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</si>
  <si>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</si>
  <si>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</si>
  <si>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</si>
  <si>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</si>
  <si>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</si>
  <si>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</si>
  <si>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</si>
  <si>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</si>
  <si>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</si>
  <si>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</si>
  <si>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</si>
  <si>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</si>
  <si>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</si>
  <si>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</si>
  <si>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</si>
  <si>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</si>
  <si>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</si>
  <si>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</si>
  <si>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</si>
  <si>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</si>
  <si>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</si>
  <si>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</si>
  <si>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</si>
  <si>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</si>
  <si>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</si>
  <si>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</si>
  <si>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</si>
  <si>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</si>
  <si>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</si>
  <si>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</si>
  <si>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</si>
  <si>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</si>
  <si>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</si>
  <si>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</si>
  <si>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</si>
  <si>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</si>
  <si>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</si>
  <si>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</si>
  <si>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</si>
  <si>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</si>
  <si>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</si>
  <si>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</si>
  <si>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</si>
  <si>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</si>
  <si>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</si>
  <si>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</si>
  <si>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</si>
  <si>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</si>
  <si>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</si>
  <si>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</si>
  <si>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</si>
  <si>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</si>
  <si>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</si>
  <si>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</si>
  <si>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</si>
  <si>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</si>
  <si>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</si>
  <si>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</si>
  <si>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</si>
  <si>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</si>
  <si>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</si>
  <si>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</si>
  <si>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</si>
  <si>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</si>
  <si>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</si>
  <si>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</si>
  <si>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</si>
  <si>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</si>
  <si>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</si>
  <si>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</si>
  <si>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</si>
  <si>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</si>
  <si>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</si>
  <si>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</si>
  <si>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</si>
  <si>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</si>
  <si>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</si>
  <si>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</si>
  <si>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</si>
  <si>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</si>
  <si>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</si>
  <si>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</si>
  <si>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</si>
  <si>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</si>
  <si>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</si>
  <si>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</si>
  <si>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</si>
  <si>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</si>
  <si>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</si>
  <si>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</si>
  <si>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</si>
  <si>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</si>
  <si>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</si>
  <si>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</si>
  <si>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</si>
  <si>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</si>
  <si>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</si>
  <si>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</si>
  <si>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</si>
  <si>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</si>
  <si>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</si>
  <si>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</si>
  <si>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</si>
  <si>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</si>
  <si>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</si>
  <si>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</si>
  <si>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</si>
  <si>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</si>
  <si>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</si>
  <si>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</si>
  <si>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</si>
  <si>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</si>
  <si>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</si>
  <si>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</si>
  <si>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</si>
  <si>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</si>
  <si>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</si>
  <si>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</si>
  <si>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</si>
  <si>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</si>
  <si>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</si>
  <si>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</si>
  <si>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</si>
  <si>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</si>
  <si>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</si>
  <si>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</si>
  <si>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</si>
  <si>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</si>
  <si>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</si>
  <si>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</si>
  <si>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</si>
  <si>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</si>
  <si>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</si>
  <si>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</si>
  <si>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</si>
  <si>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</si>
  <si>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</si>
  <si>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</si>
  <si>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</si>
  <si>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</si>
  <si>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</si>
  <si>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</si>
  <si>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</si>
  <si>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</si>
  <si>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</si>
  <si>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</si>
  <si>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</si>
  <si>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</si>
  <si>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</si>
  <si>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</si>
  <si>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</si>
  <si>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</si>
  <si>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</si>
  <si>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</si>
  <si>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</si>
  <si>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</si>
  <si>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</si>
  <si>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</si>
  <si>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</si>
  <si>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</si>
  <si>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</si>
  <si>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</si>
  <si>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</si>
  <si>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</si>
  <si>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</si>
  <si>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</si>
  <si>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</si>
  <si>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</si>
  <si>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</si>
  <si>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</si>
  <si>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</si>
  <si>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</si>
  <si>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</si>
  <si>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</si>
  <si>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</si>
  <si>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</si>
  <si>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</si>
  <si>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</si>
  <si>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</si>
  <si>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</si>
  <si>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</si>
  <si>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</si>
  <si>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</si>
  <si>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</si>
  <si>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</si>
  <si>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</si>
  <si>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</si>
  <si>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</si>
  <si>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</si>
  <si>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</si>
  <si>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</si>
  <si>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</si>
  <si>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</si>
  <si>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</si>
  <si>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</si>
  <si>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</si>
  <si>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</si>
  <si>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</si>
  <si>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</si>
  <si>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</si>
  <si>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</si>
  <si>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</si>
  <si>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</si>
  <si>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</si>
  <si>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</si>
  <si>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</si>
  <si>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</si>
  <si>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</si>
  <si>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</si>
  <si>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</si>
  <si>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</si>
  <si>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</si>
  <si>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</si>
  <si>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</si>
  <si>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</si>
  <si>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</si>
  <si>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</si>
  <si>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</si>
  <si>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</si>
  <si>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</si>
  <si>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</si>
  <si>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</si>
  <si>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</si>
  <si>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</si>
  <si>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</si>
  <si>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</si>
  <si>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</si>
  <si>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</si>
  <si>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</si>
  <si>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</si>
  <si>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</si>
  <si>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</si>
  <si>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</si>
  <si>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</si>
  <si>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</si>
  <si>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</si>
  <si>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</si>
  <si>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</si>
  <si>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</si>
  <si>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</si>
  <si>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</si>
  <si>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</si>
  <si>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</si>
  <si>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</si>
  <si>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</si>
  <si>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</si>
  <si>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</si>
  <si>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</si>
  <si>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</si>
  <si>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</si>
  <si>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</si>
  <si>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</si>
  <si>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</si>
  <si>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</si>
  <si>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</si>
  <si>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</si>
  <si>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</si>
  <si>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</si>
  <si>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</si>
  <si>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</si>
  <si>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</si>
  <si>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</si>
  <si>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</si>
  <si>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</si>
  <si>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</si>
  <si>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</si>
  <si>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</si>
  <si>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</si>
  <si>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</si>
  <si>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</si>
  <si>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</si>
  <si>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</si>
  <si>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</si>
  <si>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</si>
  <si>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</si>
  <si>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</si>
  <si>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</si>
  <si>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</si>
  <si>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</si>
  <si>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</si>
  <si>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</si>
  <si>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</si>
  <si>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</si>
  <si>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</si>
  <si>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</si>
  <si>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</si>
  <si>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</si>
  <si>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</si>
  <si>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</si>
  <si>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</si>
  <si>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</si>
  <si>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</si>
  <si>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</si>
  <si>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</si>
  <si>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</si>
  <si>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</si>
  <si>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</si>
  <si>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</si>
  <si>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</si>
  <si>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</si>
  <si>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</si>
  <si>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</si>
  <si>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</si>
  <si>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</si>
  <si>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</si>
  <si>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</si>
  <si>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</si>
  <si>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</si>
  <si>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</si>
  <si>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</si>
  <si>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</si>
  <si>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</si>
  <si>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</si>
  <si>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</si>
  <si>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</si>
  <si>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</si>
  <si>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</si>
  <si>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</si>
  <si>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</si>
  <si>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</si>
  <si>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</si>
  <si>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</si>
  <si>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</si>
  <si>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</si>
  <si>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</si>
  <si>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</si>
  <si>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</si>
  <si>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</si>
  <si>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</si>
  <si>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</si>
  <si>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</si>
  <si>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</si>
  <si>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</si>
  <si>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</si>
  <si>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</si>
  <si>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</si>
  <si>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</si>
  <si>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</si>
  <si>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</si>
  <si>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</si>
  <si>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</si>
  <si>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</si>
  <si>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</si>
  <si>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</si>
  <si>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</si>
  <si>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</si>
  <si>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</si>
  <si>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</si>
  <si>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</si>
  <si>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</si>
  <si>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</si>
  <si>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</si>
  <si>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</si>
  <si>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</si>
  <si>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</si>
  <si>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</si>
  <si>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</si>
  <si>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</si>
  <si>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</si>
  <si>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</si>
  <si>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</si>
  <si>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</si>
  <si>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</si>
  <si>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</si>
  <si>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</si>
  <si>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</si>
  <si>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</si>
  <si>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</si>
  <si>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</si>
  <si>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</si>
  <si>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</si>
  <si>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</si>
  <si>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</si>
  <si>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</si>
  <si>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</si>
  <si>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</si>
  <si>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</si>
  <si>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</si>
  <si>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</si>
  <si>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</si>
  <si>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</si>
  <si>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</si>
  <si>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</si>
  <si>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</si>
  <si>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</si>
  <si>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</si>
  <si>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</si>
  <si>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</si>
  <si>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</si>
  <si>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</si>
  <si>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</si>
  <si>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</si>
  <si>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</si>
  <si>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</si>
  <si>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</si>
  <si>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</si>
  <si>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</si>
  <si>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</si>
  <si>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</si>
  <si>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</si>
  <si>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</si>
  <si>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</si>
  <si>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</si>
  <si>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</si>
  <si>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</si>
  <si>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</si>
  <si>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</si>
  <si>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</si>
  <si>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</si>
  <si>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</si>
  <si>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</si>
  <si>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</si>
  <si>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</si>
  <si>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</si>
  <si>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</si>
  <si>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</si>
  <si>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</si>
  <si>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</si>
  <si>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</si>
  <si>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</si>
  <si>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</si>
  <si>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</si>
  <si>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</si>
  <si>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</si>
  <si>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</si>
  <si>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</si>
  <si>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</si>
  <si>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</si>
  <si>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</si>
  <si>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</si>
  <si>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</si>
  <si>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</si>
  <si>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</si>
  <si>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</si>
  <si>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</si>
  <si>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</si>
  <si>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</si>
  <si>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</si>
  <si>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</si>
  <si>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</si>
  <si>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</si>
  <si>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</si>
  <si>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</si>
  <si>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</si>
  <si>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</si>
  <si>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</si>
  <si>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</si>
  <si>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</si>
  <si>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</si>
  <si>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</si>
  <si>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</si>
  <si>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</si>
  <si>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</si>
  <si>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</si>
  <si>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</si>
  <si>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</si>
  <si>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</si>
  <si>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</si>
  <si>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</si>
  <si>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</si>
  <si>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</si>
  <si>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</si>
  <si>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</si>
  <si>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</si>
  <si>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</si>
  <si>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</si>
  <si>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</si>
  <si>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</si>
  <si>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</si>
  <si>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</si>
  <si>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</si>
  <si>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</si>
  <si>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</si>
  <si>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</si>
  <si>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</si>
  <si>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</si>
  <si>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</si>
  <si>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</si>
  <si>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</si>
  <si>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</si>
  <si>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</si>
  <si>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</si>
  <si>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</si>
  <si>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</si>
  <si>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</si>
  <si>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</si>
  <si>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</si>
  <si>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</si>
  <si>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</si>
  <si>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</si>
  <si>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</si>
  <si>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</si>
  <si>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</si>
  <si>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</si>
  <si>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</si>
  <si>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</si>
  <si>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</si>
  <si>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</si>
  <si>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</si>
  <si>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</si>
  <si>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</si>
  <si>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</si>
  <si>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</si>
  <si>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</si>
  <si>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</si>
  <si>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</si>
  <si>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</si>
  <si>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</si>
  <si>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</si>
  <si>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</si>
  <si>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</si>
  <si>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</si>
  <si>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</si>
  <si>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</si>
  <si>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</si>
  <si>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</si>
  <si>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</si>
  <si>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</si>
  <si>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</si>
  <si>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</si>
  <si>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</si>
  <si>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</si>
  <si>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</si>
  <si>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</si>
  <si>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</si>
  <si>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</si>
  <si>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</si>
  <si>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</si>
  <si>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</si>
  <si>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</si>
  <si>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</si>
  <si>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</si>
  <si>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</si>
  <si>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</si>
  <si>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</si>
  <si>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</si>
  <si>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</si>
  <si>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</si>
  <si>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</si>
  <si>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</si>
  <si>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</si>
  <si>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</si>
  <si>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</si>
  <si>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</si>
  <si>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</si>
  <si>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</si>
  <si>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</si>
  <si>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</si>
  <si>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</si>
  <si>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</si>
  <si>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</si>
  <si>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</si>
  <si>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</si>
  <si>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</si>
  <si>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</si>
  <si>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</si>
  <si>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</si>
  <si>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</si>
  <si>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</si>
  <si>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</si>
  <si>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</si>
  <si>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</si>
  <si>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</si>
  <si>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</si>
  <si>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</si>
  <si>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</si>
  <si>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</si>
  <si>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</si>
  <si>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</si>
  <si>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</si>
  <si>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</si>
  <si>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</si>
  <si>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</si>
  <si>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</si>
  <si>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</si>
  <si>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</si>
  <si>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</si>
  <si>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</si>
  <si>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</si>
  <si>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</si>
  <si>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</si>
  <si>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</si>
  <si>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</si>
  <si>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</si>
  <si>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</si>
  <si>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</si>
  <si>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</si>
  <si>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</si>
  <si>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</si>
  <si>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</si>
  <si>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</si>
  <si>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</si>
  <si>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</si>
  <si>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</si>
  <si>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</si>
  <si>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</si>
  <si>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</si>
  <si>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</si>
  <si>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</si>
  <si>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</si>
  <si>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</si>
  <si>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</si>
  <si>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</si>
  <si>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</si>
  <si>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</si>
  <si>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</si>
  <si>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</si>
  <si>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</si>
  <si>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</si>
  <si>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</si>
  <si>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</si>
  <si>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</si>
  <si>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</si>
  <si>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</si>
  <si>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</si>
  <si>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</si>
  <si>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</si>
  <si>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</si>
  <si>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</si>
  <si>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</si>
  <si>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</si>
  <si>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</si>
  <si>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</si>
  <si>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</si>
  <si>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</si>
  <si>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</si>
  <si>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</si>
  <si>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</si>
  <si>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</si>
  <si>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</si>
  <si>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</si>
  <si>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</si>
  <si>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</si>
  <si>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</si>
  <si>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</si>
  <si>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</si>
  <si>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</si>
  <si>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</si>
  <si>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</si>
  <si>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</si>
  <si>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</si>
  <si>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</si>
  <si>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</si>
  <si>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</si>
  <si>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</si>
  <si>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</si>
  <si>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</si>
  <si>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</si>
  <si>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</si>
  <si>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</si>
  <si>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</si>
  <si>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</si>
  <si>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</si>
  <si>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</si>
  <si>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</si>
  <si>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</si>
  <si>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</si>
  <si>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</si>
  <si>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</si>
  <si>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</si>
  <si>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</si>
  <si>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</si>
  <si>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</si>
  <si>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</si>
  <si>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</si>
  <si>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</si>
  <si>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</si>
  <si>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</si>
  <si>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</si>
  <si>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</si>
  <si>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</si>
  <si>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</si>
  <si>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</si>
  <si>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</si>
  <si>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</si>
  <si>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</si>
  <si>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</si>
  <si>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</si>
  <si>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</si>
  <si>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</si>
  <si>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</si>
  <si>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</si>
  <si>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</si>
  <si>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</si>
  <si>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</si>
  <si>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</si>
  <si>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</si>
  <si>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</si>
  <si>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</si>
  <si>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</si>
  <si>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</si>
  <si>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</si>
  <si>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</si>
  <si>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</si>
  <si>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</si>
  <si>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</si>
  <si>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</si>
  <si>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</si>
  <si>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</si>
  <si>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</si>
  <si>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</si>
  <si>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</si>
  <si>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</si>
  <si>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</si>
  <si>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</si>
  <si>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</si>
  <si>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</si>
  <si>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</si>
  <si>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</si>
  <si>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</si>
  <si>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</si>
  <si>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</si>
  <si>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</si>
  <si>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</si>
  <si>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</si>
  <si>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</si>
  <si>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</si>
  <si>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</si>
  <si>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</si>
  <si>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</si>
  <si>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</si>
  <si>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</si>
  <si>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</si>
  <si>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</si>
  <si>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</si>
  <si>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</si>
  <si>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</si>
  <si>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</si>
  <si>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</si>
  <si>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</si>
  <si>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</si>
  <si>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</si>
  <si>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</si>
  <si>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</si>
  <si>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</si>
  <si>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</si>
  <si>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</si>
  <si>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</si>
  <si>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</si>
  <si>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</si>
  <si>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</si>
  <si>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</si>
  <si>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</si>
  <si>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</si>
  <si>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</si>
  <si>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</si>
  <si>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</si>
  <si>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</si>
  <si>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</si>
  <si>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</si>
  <si>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</si>
  <si>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</si>
  <si>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</si>
  <si>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</si>
  <si>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</si>
  <si>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</si>
  <si>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</si>
  <si>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</si>
  <si>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</si>
  <si>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</si>
  <si>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</si>
  <si>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</si>
  <si>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</si>
  <si>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</si>
  <si>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</si>
  <si>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</si>
  <si>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</si>
  <si>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</si>
  <si>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</si>
  <si>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</si>
  <si>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</si>
  <si>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</si>
  <si>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</si>
  <si>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</si>
  <si>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</si>
  <si>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</si>
  <si>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</si>
  <si>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</si>
  <si>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</si>
  <si>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</si>
  <si>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</si>
  <si>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</si>
  <si>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</si>
  <si>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</si>
  <si>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</si>
  <si>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</si>
  <si>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</si>
  <si>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</si>
  <si>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</si>
  <si>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</si>
  <si>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</si>
  <si>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</si>
  <si>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</si>
  <si>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</si>
  <si>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</si>
  <si>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</si>
  <si>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</si>
  <si>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</si>
  <si>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</si>
  <si>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</si>
  <si>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</si>
  <si>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</si>
  <si>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</si>
  <si>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</si>
  <si>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</si>
  <si>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</si>
  <si>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</si>
  <si>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</si>
  <si>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</si>
  <si>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</si>
  <si>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</si>
  <si>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</si>
  <si>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</si>
  <si>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</si>
  <si>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</si>
  <si>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</si>
  <si>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</si>
  <si>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</si>
  <si>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</si>
  <si>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</si>
  <si>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</si>
  <si>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</si>
  <si>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</si>
  <si>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</si>
  <si>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</si>
  <si>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</si>
  <si>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</si>
  <si>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</si>
  <si>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</si>
  <si>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</si>
  <si>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</si>
  <si>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</si>
  <si>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</si>
  <si>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</si>
  <si>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</si>
  <si>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</si>
  <si>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</si>
  <si>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</si>
  <si>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</si>
  <si>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</si>
  <si>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</si>
  <si>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</si>
  <si>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</si>
  <si>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</si>
  <si>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</si>
  <si>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</si>
  <si>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</si>
  <si>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</si>
  <si>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</si>
  <si>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</si>
  <si>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</si>
  <si>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</si>
  <si>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</si>
  <si>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</si>
  <si>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</si>
  <si>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</si>
  <si>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</si>
  <si>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</si>
  <si>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</si>
  <si>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</si>
  <si>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</si>
  <si>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</si>
  <si>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</si>
  <si>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</si>
  <si>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</si>
  <si>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</si>
  <si>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</si>
  <si>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</si>
  <si>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</si>
  <si>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</si>
  <si>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</si>
  <si>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</si>
  <si>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</si>
  <si>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</si>
  <si>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</si>
  <si>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</si>
  <si>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</si>
  <si>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</si>
  <si>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</si>
  <si>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</si>
  <si>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</si>
  <si>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</si>
  <si>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</si>
  <si>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</si>
  <si>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</si>
  <si>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</si>
  <si>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</si>
  <si>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</si>
  <si>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</si>
  <si>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</si>
  <si>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</si>
  <si>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</si>
  <si>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</si>
  <si>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</si>
  <si>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</si>
  <si>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</si>
  <si>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</si>
  <si>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</si>
  <si>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</si>
  <si>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</si>
  <si>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</si>
  <si>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</si>
  <si>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</si>
  <si>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</si>
  <si>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</si>
  <si>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</si>
  <si>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</si>
  <si>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</si>
  <si>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</si>
  <si>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</si>
  <si>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</si>
  <si>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</si>
  <si>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</si>
  <si>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</si>
  <si>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</si>
  <si>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</si>
  <si>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</si>
  <si>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</si>
  <si>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</si>
  <si>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</si>
  <si>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</si>
  <si>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</si>
  <si>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</si>
  <si>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</si>
  <si>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</si>
  <si>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</si>
  <si>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</si>
  <si>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</si>
  <si>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</si>
  <si>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</si>
  <si>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</si>
  <si>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</si>
  <si>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</si>
  <si>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</si>
  <si>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</si>
  <si>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</si>
  <si>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</si>
  <si>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</si>
  <si>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</si>
  <si>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</si>
  <si>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</si>
  <si>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</si>
  <si>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</si>
  <si>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</si>
  <si>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</si>
  <si>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</si>
  <si>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</si>
  <si>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</si>
  <si>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</si>
  <si>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</si>
  <si>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</si>
  <si>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</si>
  <si>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</si>
  <si>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</si>
  <si>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</si>
  <si>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</si>
  <si>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</si>
  <si>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</si>
  <si>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</si>
  <si>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</si>
  <si>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</si>
  <si>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</si>
  <si>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</si>
  <si>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</si>
  <si>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</si>
  <si>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</si>
  <si>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</si>
  <si>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</si>
  <si>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</si>
  <si>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</si>
  <si>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</si>
  <si>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</si>
  <si>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</si>
  <si>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</si>
  <si>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</si>
  <si>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</si>
  <si>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</si>
  <si>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</si>
  <si>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</si>
  <si>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</si>
  <si>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</si>
  <si>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</si>
  <si>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</si>
  <si>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</si>
  <si>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</si>
  <si>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</si>
  <si>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</si>
  <si>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</si>
  <si>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</si>
  <si>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</si>
  <si>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</si>
  <si>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</si>
  <si>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</si>
  <si>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</si>
  <si>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</si>
  <si>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</si>
  <si>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</si>
  <si>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</si>
  <si>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</si>
  <si>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</si>
  <si>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</si>
  <si>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</si>
  <si>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</si>
  <si>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</si>
  <si>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</si>
  <si>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</si>
  <si>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</si>
  <si>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</si>
  <si>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</si>
  <si>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</si>
  <si>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</si>
  <si>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</si>
  <si>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</si>
  <si>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</si>
  <si>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</si>
  <si>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</si>
  <si>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</si>
  <si>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</si>
  <si>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</si>
  <si>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</si>
  <si>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</si>
  <si>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</si>
  <si>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</si>
  <si>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</si>
  <si>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</si>
  <si>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</si>
  <si>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</si>
  <si>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</si>
  <si>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</si>
  <si>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</si>
  <si>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</si>
  <si>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</si>
  <si>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</si>
  <si>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</si>
  <si>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</si>
  <si>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</si>
  <si>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</si>
  <si>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</si>
  <si>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</si>
  <si>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</si>
  <si>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</si>
  <si>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</si>
  <si>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</si>
  <si>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</si>
  <si>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</si>
  <si>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</si>
  <si>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</si>
  <si>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</si>
  <si>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</si>
  <si>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</si>
  <si>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</si>
  <si>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</si>
  <si>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</si>
  <si>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</si>
  <si>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</si>
  <si>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</si>
  <si>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</si>
  <si>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</si>
  <si>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</si>
  <si>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</si>
  <si>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</si>
  <si>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</si>
  <si>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</si>
  <si>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</si>
  <si>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</si>
  <si>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</si>
  <si>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</si>
  <si>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</si>
  <si>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</si>
  <si>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</si>
  <si>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</si>
  <si>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</si>
  <si>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</si>
  <si>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</si>
  <si>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</si>
  <si>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</si>
  <si>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</si>
  <si>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</si>
  <si>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</si>
  <si>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</si>
  <si>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</si>
  <si>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</si>
  <si>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</si>
  <si>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</si>
  <si>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</si>
  <si>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</si>
  <si>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</si>
  <si>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</si>
  <si>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</si>
  <si>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</si>
  <si>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</si>
  <si>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</si>
  <si>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</si>
  <si>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</si>
  <si>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</si>
  <si>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</si>
  <si>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</si>
  <si>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</si>
  <si>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</si>
  <si>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</si>
  <si>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</si>
  <si>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</si>
  <si>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</si>
  <si>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</si>
  <si>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</si>
  <si>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</si>
  <si>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</si>
  <si>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</si>
  <si>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</si>
  <si>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</si>
  <si>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</si>
  <si>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</si>
  <si>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</si>
  <si>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</si>
  <si>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</si>
  <si>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</si>
  <si>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</si>
  <si>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</si>
  <si>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</si>
  <si>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</si>
  <si>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</si>
  <si>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</si>
  <si>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</si>
  <si>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</si>
  <si>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</si>
  <si>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</si>
  <si>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</si>
  <si>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</si>
  <si>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</si>
  <si>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</si>
  <si>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</si>
  <si>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</si>
  <si>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</si>
  <si>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</si>
  <si>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</si>
  <si>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</si>
  <si>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</si>
  <si>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</si>
  <si>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</si>
  <si>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</si>
  <si>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</si>
  <si>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</si>
  <si>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</si>
  <si>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</si>
  <si>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</si>
  <si>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</si>
  <si>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</si>
  <si>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</si>
  <si>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</si>
  <si>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</si>
  <si>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</si>
  <si>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</si>
  <si>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</si>
  <si>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</si>
  <si>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</si>
  <si>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</si>
  <si>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</si>
  <si>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</si>
  <si>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</si>
  <si>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</si>
  <si>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</si>
  <si>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</si>
  <si>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</si>
  <si>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</si>
  <si>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</si>
  <si>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</si>
  <si>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</si>
  <si>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</si>
  <si>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</si>
  <si>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</si>
  <si>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</si>
  <si>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</si>
  <si>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</si>
  <si>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</si>
  <si>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</si>
  <si>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</si>
  <si>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</si>
  <si>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</si>
  <si>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</si>
  <si>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</si>
  <si>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</si>
  <si>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</si>
  <si>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</si>
  <si>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</si>
  <si>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</si>
  <si>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</si>
  <si>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</si>
  <si>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</si>
  <si>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</si>
  <si>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</si>
  <si>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</si>
  <si>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</si>
  <si>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</si>
  <si>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</si>
  <si>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</si>
  <si>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</si>
  <si>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</si>
  <si>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</si>
  <si>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</si>
  <si>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</si>
  <si>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</si>
  <si>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</si>
  <si>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</si>
  <si>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</si>
  <si>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</si>
  <si>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</si>
  <si>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</si>
  <si>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</si>
  <si>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</si>
  <si>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</si>
  <si>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</si>
  <si>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</si>
  <si>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</si>
  <si>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</si>
  <si>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</si>
  <si>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</si>
  <si>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</si>
  <si>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</si>
  <si>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</si>
  <si>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</si>
  <si>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</si>
  <si>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</si>
  <si>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</si>
  <si>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</si>
  <si>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</si>
  <si>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</si>
  <si>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</si>
  <si>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</si>
  <si>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</si>
  <si>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</si>
  <si>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</si>
  <si>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</si>
  <si>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</si>
  <si>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</si>
  <si>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</si>
  <si>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</si>
  <si>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</si>
  <si>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</si>
  <si>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</si>
  <si>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</si>
  <si>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</si>
  <si>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</si>
  <si>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</si>
  <si>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</si>
  <si>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</si>
  <si>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</si>
  <si>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</si>
  <si>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</si>
  <si>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</si>
  <si>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</si>
  <si>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</si>
  <si>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</si>
  <si>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</si>
  <si>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</si>
  <si>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</si>
  <si>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</si>
  <si>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</si>
  <si>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</si>
  <si>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</si>
  <si>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</si>
  <si>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</si>
  <si>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</si>
  <si>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</si>
  <si>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</si>
  <si>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</si>
  <si>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</si>
  <si>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</si>
  <si>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</si>
  <si>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</si>
  <si>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</si>
  <si>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</si>
  <si>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</si>
  <si>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</si>
  <si>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</si>
  <si>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</si>
  <si>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</si>
  <si>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</si>
  <si>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</si>
  <si>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</si>
  <si>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</si>
  <si>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</si>
  <si>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</si>
  <si>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</si>
  <si>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</si>
  <si>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</si>
  <si>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</si>
  <si>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</si>
  <si>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</si>
  <si>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</si>
  <si>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</si>
  <si>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</si>
  <si>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</si>
  <si>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</si>
  <si>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</si>
  <si>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</si>
  <si>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</si>
  <si>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</si>
  <si>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</si>
  <si>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</si>
  <si>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</si>
  <si>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</si>
  <si>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</si>
  <si>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</si>
  <si>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</si>
  <si>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</si>
  <si>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</si>
  <si>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</si>
  <si>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</si>
  <si>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</si>
  <si>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</si>
  <si>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</si>
  <si>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</si>
  <si>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</si>
  <si>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</si>
  <si>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</si>
  <si>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</si>
  <si>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</si>
  <si>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</si>
  <si>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</si>
  <si>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</si>
  <si>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</si>
  <si>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</si>
  <si>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</si>
  <si>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</si>
  <si>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</si>
  <si>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</si>
  <si>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</si>
  <si>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</si>
  <si>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</si>
  <si>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</si>
  <si>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</si>
  <si>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</si>
  <si>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</si>
  <si>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</si>
  <si>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</si>
  <si>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</si>
  <si>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</si>
  <si>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</si>
  <si>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</si>
  <si>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</si>
  <si>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</si>
  <si>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</si>
  <si>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</si>
  <si>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</si>
  <si>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</si>
  <si>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</si>
  <si>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</si>
  <si>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</si>
  <si>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</si>
  <si>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</si>
  <si>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</si>
  <si>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</si>
  <si>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</si>
  <si>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</si>
  <si>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</si>
  <si>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</si>
  <si>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</si>
  <si>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</si>
  <si>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</si>
  <si>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</si>
  <si>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</si>
  <si>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</si>
  <si>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</si>
  <si>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</si>
  <si>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</si>
  <si>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</si>
  <si>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</si>
  <si>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</si>
  <si>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</si>
  <si>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</si>
  <si>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</si>
  <si>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</si>
  <si>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</si>
  <si>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</si>
  <si>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</si>
  <si>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</si>
  <si>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</si>
  <si>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</si>
  <si>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</si>
  <si>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</si>
  <si>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</si>
  <si>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</si>
  <si>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</si>
  <si>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</si>
  <si>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</si>
  <si>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</si>
  <si>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</si>
  <si>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</si>
  <si>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</si>
  <si>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</si>
  <si>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</si>
  <si>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</si>
  <si>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</si>
  <si>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</si>
  <si>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</si>
  <si>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</si>
  <si>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</si>
  <si>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</si>
  <si>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</si>
  <si>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</si>
  <si>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</si>
  <si>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</si>
  <si>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</si>
  <si>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</si>
  <si>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</si>
  <si>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</si>
  <si>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</si>
  <si>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</si>
  <si>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</si>
  <si>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</si>
  <si>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</si>
  <si>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</si>
  <si>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</si>
  <si>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</si>
  <si>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</si>
  <si>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</si>
  <si>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</si>
  <si>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</si>
  <si>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</si>
  <si>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</si>
  <si>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</si>
  <si>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</si>
  <si>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</si>
  <si>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</si>
  <si>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</si>
  <si>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</si>
  <si>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</si>
  <si>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</si>
  <si>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</si>
  <si>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</si>
  <si>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</si>
  <si>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</si>
  <si>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</si>
  <si>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</si>
  <si>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</si>
  <si>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</si>
  <si>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</si>
  <si>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</si>
  <si>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</si>
  <si>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</si>
  <si>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</si>
  <si>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</si>
  <si>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</si>
  <si>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</si>
  <si>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</si>
  <si>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</si>
  <si>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</si>
  <si>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</si>
  <si>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</si>
  <si>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</si>
  <si>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</si>
  <si>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</si>
  <si>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</si>
  <si>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</si>
  <si>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</si>
  <si>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</si>
  <si>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</si>
  <si>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</si>
  <si>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</si>
  <si>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</si>
  <si>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</si>
  <si>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</si>
  <si>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</si>
  <si>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</si>
  <si>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</si>
  <si>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</si>
  <si>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</si>
  <si>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</si>
  <si>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</si>
  <si>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</si>
  <si>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</si>
  <si>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</si>
  <si>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</si>
  <si>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</si>
  <si>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</si>
  <si>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</si>
  <si>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</si>
  <si>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</si>
  <si>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</si>
  <si>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</si>
  <si>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</si>
  <si>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</si>
  <si>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</si>
  <si>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</si>
  <si>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</si>
  <si>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</si>
  <si>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</si>
  <si>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</si>
  <si>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</si>
  <si>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</si>
  <si>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</si>
  <si>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</si>
  <si>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</si>
  <si>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</si>
  <si>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</si>
  <si>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</si>
  <si>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</si>
  <si>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</si>
  <si>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</si>
  <si>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</si>
  <si>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</si>
  <si>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</si>
  <si>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</si>
  <si>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</si>
  <si>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</si>
  <si>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</si>
  <si>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</si>
  <si>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</si>
  <si>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</si>
  <si>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</si>
  <si>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</si>
  <si>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</si>
  <si>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</si>
  <si>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</si>
  <si>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</si>
  <si>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</si>
  <si>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</si>
  <si>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</si>
  <si>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</si>
  <si>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</si>
  <si>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</si>
  <si>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</si>
  <si>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</si>
  <si>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</si>
  <si>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</si>
  <si>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</si>
  <si>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</si>
  <si>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</si>
  <si>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</si>
  <si>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</si>
  <si>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</si>
  <si>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</si>
  <si>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</si>
  <si>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</si>
  <si>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</si>
  <si>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</si>
  <si>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</si>
  <si>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</si>
  <si>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</si>
  <si>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</si>
  <si>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</si>
  <si>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</si>
  <si>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</si>
  <si>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</si>
  <si>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</si>
  <si>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</si>
  <si>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</si>
  <si>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</si>
  <si>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</si>
  <si>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</si>
  <si>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</si>
  <si>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</si>
  <si>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</si>
  <si>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</si>
  <si>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</si>
  <si>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</si>
  <si>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</si>
  <si>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</si>
  <si>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</si>
  <si>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</si>
  <si>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</si>
  <si>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</si>
  <si>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</si>
  <si>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</si>
  <si>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</si>
  <si>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</si>
  <si>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</si>
  <si>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</si>
  <si>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</si>
  <si>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</si>
  <si>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</si>
  <si>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</si>
  <si>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</si>
  <si>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</si>
  <si>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</si>
  <si>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</si>
  <si>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</si>
  <si>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</si>
  <si>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</si>
  <si>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</si>
  <si>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</si>
  <si>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</si>
  <si>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</si>
  <si>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</si>
  <si>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</si>
  <si>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</si>
  <si>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</si>
  <si>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</si>
  <si>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</si>
  <si>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</si>
  <si>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</si>
  <si>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</si>
  <si>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</si>
  <si>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</si>
  <si>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</si>
  <si>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</si>
  <si>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</si>
  <si>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</si>
  <si>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</si>
  <si>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</si>
  <si>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</si>
  <si>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</si>
  <si>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</si>
  <si>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</si>
  <si>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</si>
  <si>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</si>
  <si>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</si>
  <si>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</si>
  <si>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</si>
  <si>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</si>
  <si>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</si>
  <si>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</si>
  <si>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</si>
  <si>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</si>
  <si>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</si>
  <si>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</si>
  <si>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</si>
  <si>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</si>
  <si>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</si>
  <si>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</si>
  <si>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</si>
  <si>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</si>
  <si>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</si>
  <si>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</si>
  <si>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</si>
  <si>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</si>
  <si>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</si>
  <si>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</si>
  <si>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</si>
  <si>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</si>
  <si>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</si>
  <si>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</si>
  <si>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</si>
  <si>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</si>
  <si>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</si>
  <si>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</si>
  <si>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</si>
  <si>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</si>
  <si>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</si>
  <si>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</si>
  <si>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</si>
  <si>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</si>
  <si>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</si>
  <si>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</si>
  <si>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</si>
  <si>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</si>
  <si>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</si>
  <si>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</si>
  <si>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</si>
  <si>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</si>
  <si>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</si>
  <si>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</si>
  <si>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</si>
  <si>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</si>
  <si>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</si>
  <si>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</si>
  <si>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</si>
  <si>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</si>
  <si>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</si>
  <si>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</si>
  <si>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</si>
  <si>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</si>
  <si>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</si>
  <si>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</si>
  <si>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</si>
  <si>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</si>
  <si>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</si>
  <si>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</si>
  <si>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</si>
  <si>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</si>
  <si>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</si>
  <si>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</si>
  <si>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</si>
  <si>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</si>
  <si>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</si>
  <si>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</si>
  <si>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</si>
  <si>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</si>
  <si>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</si>
  <si>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</si>
  <si>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</si>
  <si>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</si>
  <si>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</si>
  <si>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</si>
  <si>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</si>
  <si>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</si>
  <si>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</si>
  <si>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</si>
  <si>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</si>
  <si>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</si>
  <si>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</si>
  <si>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</si>
  <si>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</si>
  <si>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</si>
  <si>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</si>
  <si>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</si>
  <si>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</si>
  <si>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</si>
  <si>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</si>
  <si>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</si>
  <si>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</si>
  <si>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</si>
  <si>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</si>
  <si>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</si>
  <si>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</si>
  <si>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</si>
  <si>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</si>
  <si>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</si>
  <si>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</si>
  <si>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</si>
  <si>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</si>
  <si>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</si>
  <si>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</si>
  <si>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</si>
  <si>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</si>
  <si>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</si>
  <si>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</si>
  <si>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</si>
  <si>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</si>
  <si>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</si>
  <si>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</si>
  <si>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</si>
  <si>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</si>
  <si>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</si>
  <si>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</si>
  <si>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</si>
  <si>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</si>
  <si>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</si>
  <si>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</si>
  <si>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</si>
  <si>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</si>
  <si>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</si>
  <si>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</si>
  <si>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</si>
  <si>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</si>
  <si>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</si>
  <si>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</si>
  <si>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</si>
  <si>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</si>
  <si>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</si>
  <si>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</si>
  <si>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</si>
  <si>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</si>
  <si>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</si>
  <si>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</si>
  <si>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</si>
  <si>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</si>
  <si>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</si>
  <si>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</si>
  <si>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</si>
  <si>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</si>
  <si>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</si>
  <si>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</si>
  <si>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</si>
  <si>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</si>
  <si>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</si>
  <si>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</si>
  <si>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</si>
  <si>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</si>
  <si>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</si>
  <si>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</si>
  <si>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</si>
  <si>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</si>
  <si>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</si>
  <si>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</si>
  <si>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</si>
  <si>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</si>
  <si>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</si>
  <si>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</si>
  <si>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</si>
  <si>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</si>
  <si>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</si>
  <si>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</si>
  <si>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</si>
  <si>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</si>
  <si>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</si>
  <si>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</si>
  <si>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</si>
  <si>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</si>
  <si>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</si>
  <si>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</si>
  <si>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</si>
  <si>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</si>
  <si>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</si>
  <si>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</si>
  <si>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</si>
  <si>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</si>
  <si>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</si>
  <si>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</si>
  <si>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</si>
  <si>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</si>
  <si>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</si>
  <si>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</si>
  <si>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</si>
  <si>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</si>
  <si>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</si>
  <si>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</si>
  <si>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</si>
  <si>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</si>
  <si>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</si>
  <si>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</si>
  <si>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</si>
  <si>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</si>
  <si>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</si>
  <si>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</si>
  <si>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</si>
  <si>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</si>
  <si>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</si>
  <si>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</si>
  <si>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</si>
  <si>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</si>
  <si>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</si>
  <si>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</si>
  <si>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</si>
  <si>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</si>
  <si>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</si>
  <si>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</si>
  <si>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</si>
  <si>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</si>
  <si>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</si>
  <si>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</si>
  <si>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</si>
  <si>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</si>
  <si>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</si>
  <si>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</si>
  <si>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</si>
  <si>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</si>
  <si>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</si>
  <si>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</si>
  <si>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</si>
  <si>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</si>
  <si>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</si>
  <si>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</si>
  <si>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</si>
  <si>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</si>
  <si>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</si>
  <si>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</si>
  <si>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</si>
  <si>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</si>
  <si>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</si>
  <si>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</si>
  <si>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</si>
  <si>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</si>
  <si>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</si>
  <si>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</si>
  <si>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</si>
  <si>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</si>
  <si>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</si>
  <si>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</si>
  <si>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</si>
  <si>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</si>
  <si>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</si>
  <si>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</si>
  <si>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</si>
  <si>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</si>
  <si>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</si>
  <si>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</si>
  <si>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</si>
  <si>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</si>
  <si>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</si>
  <si>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</si>
  <si>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</si>
  <si>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</si>
  <si>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</si>
  <si>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</si>
  <si>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</si>
  <si>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</si>
  <si>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</si>
  <si>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</si>
  <si>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</si>
  <si>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</si>
  <si>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</si>
  <si>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</si>
  <si>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</si>
  <si>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</si>
  <si>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</si>
  <si>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</si>
  <si>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</si>
  <si>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</si>
  <si>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</si>
  <si>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</si>
  <si>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</si>
  <si>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</si>
  <si>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</si>
  <si>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</si>
  <si>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</si>
  <si>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</si>
  <si>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</si>
  <si>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</si>
  <si>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</si>
  <si>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</si>
  <si>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</si>
  <si>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</si>
  <si>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</si>
  <si>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</si>
  <si>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</si>
  <si>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</si>
  <si>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</si>
  <si>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</si>
  <si>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</si>
  <si>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</si>
  <si>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</si>
  <si>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</si>
  <si>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</si>
  <si>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</si>
  <si>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</si>
  <si>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</si>
  <si>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</si>
  <si>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</si>
  <si>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</si>
  <si>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</si>
  <si>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</si>
  <si>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</si>
  <si>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</si>
  <si>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</si>
  <si>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</si>
  <si>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</si>
  <si>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</si>
  <si>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</si>
  <si>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</si>
  <si>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</si>
  <si>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</si>
  <si>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</si>
  <si>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</si>
  <si>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</si>
  <si>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</si>
  <si>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</si>
  <si>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</si>
  <si>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</si>
  <si>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</si>
  <si>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</si>
  <si>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</si>
  <si>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</si>
  <si>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</si>
  <si>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</si>
  <si>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</si>
  <si>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</si>
  <si>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</si>
  <si>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</si>
  <si>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</si>
  <si>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</si>
  <si>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</si>
  <si>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</si>
  <si>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</si>
  <si>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</si>
  <si>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</si>
  <si>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</si>
  <si>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</si>
  <si>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</si>
  <si>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</si>
  <si>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</si>
  <si>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</si>
  <si>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</si>
  <si>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</si>
  <si>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</si>
  <si>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</si>
  <si>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</si>
  <si>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</si>
  <si>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</si>
  <si>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</si>
  <si>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</si>
  <si>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</si>
  <si>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</si>
  <si>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</si>
  <si>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</si>
  <si>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</si>
  <si>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</si>
  <si>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</si>
  <si>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</si>
  <si>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</si>
  <si>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</si>
  <si>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</si>
  <si>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</si>
  <si>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</si>
  <si>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</si>
  <si>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</si>
  <si>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</si>
  <si>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</si>
  <si>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</si>
  <si>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</si>
  <si>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</si>
  <si>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</si>
  <si>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</si>
  <si>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</si>
  <si>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</si>
  <si>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</si>
  <si>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</si>
  <si>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</si>
  <si>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</si>
  <si>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</si>
  <si>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</si>
  <si>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</si>
  <si>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</si>
  <si>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</si>
  <si>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</si>
  <si>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</si>
  <si>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</si>
  <si>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</si>
  <si>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</si>
  <si>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</si>
  <si>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</si>
  <si>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</si>
  <si>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</si>
  <si>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</si>
  <si>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</si>
  <si>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</si>
  <si>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</si>
  <si>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</si>
  <si>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</si>
  <si>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</si>
  <si>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</si>
  <si>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</si>
  <si>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</si>
  <si>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</si>
  <si>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</si>
  <si>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</si>
  <si>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</si>
  <si>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</si>
  <si>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</si>
  <si>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</si>
  <si>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</si>
  <si>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</si>
  <si>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</si>
  <si>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</si>
  <si>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</si>
  <si>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</si>
  <si>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</si>
  <si>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</si>
  <si>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</si>
  <si>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</si>
  <si>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</si>
  <si>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</si>
  <si>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</si>
  <si>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</si>
  <si>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</si>
  <si>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</si>
  <si>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</si>
  <si>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</si>
  <si>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</si>
  <si>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</si>
  <si>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</si>
  <si>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</si>
  <si>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</si>
  <si>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</si>
  <si>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</si>
  <si>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</si>
  <si>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</si>
  <si>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</si>
  <si>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</si>
  <si>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</si>
  <si>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</si>
  <si>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</si>
  <si>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</si>
  <si>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</si>
  <si>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</si>
  <si>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</si>
  <si>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</si>
  <si>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</si>
  <si>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</si>
  <si>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</si>
  <si>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</si>
  <si>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</si>
  <si>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</si>
  <si>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</si>
  <si>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</si>
  <si>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</si>
  <si>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</si>
  <si>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</si>
  <si>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</si>
  <si>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</si>
  <si>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</si>
  <si>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</si>
  <si>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</si>
  <si>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</si>
  <si>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</si>
  <si>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</si>
  <si>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</si>
  <si>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</si>
  <si>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</si>
  <si>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</si>
  <si>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</si>
  <si>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</si>
  <si>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</si>
  <si>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</si>
  <si>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</si>
  <si>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</si>
  <si>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</si>
  <si>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</si>
  <si>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</si>
  <si>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</si>
  <si>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</si>
  <si>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</si>
  <si>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</si>
  <si>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</si>
  <si>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</si>
  <si>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</si>
  <si>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</si>
  <si>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</si>
  <si>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</si>
  <si>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</si>
  <si>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</si>
  <si>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</si>
  <si>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</si>
  <si>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</si>
  <si>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</si>
  <si>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</si>
  <si>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</si>
  <si>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</si>
  <si>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</si>
  <si>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</si>
  <si>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</si>
  <si>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</si>
  <si>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</si>
  <si>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</si>
  <si>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</si>
  <si>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</si>
  <si>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</si>
  <si>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</si>
  <si>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</si>
  <si>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</si>
  <si>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</si>
  <si>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</si>
  <si>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</si>
  <si>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</si>
  <si>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</si>
  <si>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</si>
  <si>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</si>
  <si>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</si>
  <si>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</si>
  <si>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</si>
  <si>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</si>
  <si>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</si>
  <si>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</si>
  <si>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</si>
  <si>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</si>
  <si>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</si>
  <si>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</si>
  <si>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</si>
  <si>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</si>
  <si>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</si>
  <si>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</si>
  <si>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</si>
  <si>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</si>
  <si>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</si>
  <si>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</si>
  <si>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</si>
  <si>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</si>
  <si>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</si>
  <si>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</si>
  <si>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</si>
  <si>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</si>
  <si>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</si>
  <si>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</si>
  <si>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</si>
  <si>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</si>
  <si>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</si>
  <si>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</si>
  <si>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</si>
  <si>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</si>
  <si>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</si>
  <si>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</si>
  <si>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</si>
  <si>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</si>
  <si>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</si>
  <si>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</si>
  <si>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</si>
  <si>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</si>
  <si>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</si>
  <si>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</si>
  <si>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</si>
  <si>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</si>
  <si>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</si>
  <si>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</si>
  <si>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</si>
  <si>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</si>
  <si>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</si>
  <si>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</si>
  <si>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</si>
  <si>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</si>
  <si>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</si>
  <si>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</si>
  <si>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</si>
  <si>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</si>
  <si>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</si>
  <si>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</si>
  <si>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</si>
  <si>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</si>
  <si>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</si>
  <si>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</si>
  <si>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</si>
  <si>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</si>
  <si>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</si>
  <si>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</si>
  <si>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</si>
  <si>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</si>
  <si>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</si>
  <si>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</si>
  <si>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</si>
  <si>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</si>
  <si>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</si>
  <si>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</si>
  <si>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</si>
  <si>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</si>
  <si>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</si>
  <si>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</si>
  <si>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</si>
  <si>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</si>
  <si>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</si>
  <si>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</si>
  <si>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</si>
  <si>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</si>
  <si>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</si>
  <si>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</si>
  <si>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</si>
  <si>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</si>
  <si>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</si>
  <si>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</si>
  <si>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</si>
  <si>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</si>
  <si>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</si>
  <si>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</si>
  <si>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</si>
  <si>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</si>
  <si>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</si>
  <si>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</si>
  <si>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</si>
  <si>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</si>
  <si>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</si>
  <si>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</si>
  <si>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</si>
  <si>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</si>
  <si>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</si>
  <si>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</si>
  <si>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</si>
  <si>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</si>
  <si>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</si>
  <si>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</si>
  <si>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</si>
  <si>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</si>
  <si>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</si>
  <si>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</si>
  <si>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</si>
  <si>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</si>
  <si>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</si>
  <si>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</si>
  <si>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</si>
  <si>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</si>
  <si>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</si>
  <si>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</si>
  <si>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</si>
  <si>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</si>
  <si>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</si>
  <si>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</si>
  <si>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</si>
  <si>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</si>
  <si>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</si>
  <si>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</si>
  <si>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</si>
  <si>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</si>
  <si>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</si>
  <si>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</si>
  <si>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</si>
  <si>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</si>
  <si>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</si>
  <si>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</si>
  <si>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</si>
  <si>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</si>
  <si>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</si>
  <si>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</si>
  <si>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</si>
  <si>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</si>
  <si>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</si>
  <si>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</si>
  <si>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</si>
  <si>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</si>
  <si>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</si>
  <si>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</si>
  <si>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</si>
  <si>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</si>
  <si>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</si>
  <si>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</si>
  <si>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</si>
  <si>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</si>
  <si>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</si>
  <si>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</si>
  <si>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</si>
  <si>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</si>
  <si>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</si>
  <si>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</si>
  <si>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</si>
  <si>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</si>
  <si>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</si>
  <si>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</si>
  <si>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</si>
  <si>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</si>
  <si>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</si>
  <si>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</si>
  <si>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</si>
  <si>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</si>
  <si>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</si>
  <si>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</si>
  <si>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</si>
  <si>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</si>
  <si>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</si>
  <si>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</si>
  <si>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</si>
  <si>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</si>
  <si>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</si>
  <si>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</si>
  <si>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</si>
  <si>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</si>
  <si>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</si>
  <si>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</si>
  <si>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</si>
  <si>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</si>
  <si>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</si>
  <si>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</si>
  <si>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</si>
  <si>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</si>
  <si>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</si>
  <si>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</si>
  <si>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</si>
  <si>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</si>
  <si>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</si>
  <si>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</si>
  <si>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</si>
  <si>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</si>
  <si>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</si>
  <si>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</si>
  <si>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</si>
  <si>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</si>
  <si>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</si>
  <si>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</si>
  <si>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</si>
  <si>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</si>
  <si>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</si>
  <si>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</si>
  <si>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</si>
  <si>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</si>
  <si>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</si>
  <si>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</si>
  <si>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</si>
  <si>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</si>
  <si>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</si>
  <si>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</si>
  <si>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</si>
  <si>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</si>
  <si>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</si>
  <si>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</si>
  <si>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</si>
  <si>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</si>
  <si>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</si>
  <si>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</si>
  <si>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</si>
  <si>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</si>
  <si>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</si>
  <si>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</si>
  <si>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</si>
  <si>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</si>
  <si>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</si>
  <si>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</si>
  <si>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</si>
  <si>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</si>
  <si>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</si>
  <si>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</si>
  <si>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</si>
  <si>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</si>
  <si>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</si>
  <si>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</si>
  <si>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</si>
  <si>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</si>
  <si>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</si>
  <si>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</si>
  <si>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</si>
  <si>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</si>
  <si>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</si>
  <si>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</si>
  <si>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</si>
  <si>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</si>
  <si>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</si>
  <si>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</si>
  <si>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</si>
  <si>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</si>
  <si>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</si>
  <si>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</si>
  <si>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</si>
  <si>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</si>
  <si>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</si>
  <si>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</si>
  <si>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</si>
  <si>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</si>
  <si>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</si>
  <si>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</si>
  <si>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</si>
  <si>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</si>
  <si>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</si>
  <si>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</si>
  <si>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</si>
  <si>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</si>
  <si>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</si>
  <si>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</si>
  <si>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</si>
  <si>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</si>
  <si>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</si>
  <si>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</si>
  <si>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</si>
  <si>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</si>
  <si>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</si>
  <si>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</si>
  <si>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</si>
  <si>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</si>
  <si>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</si>
  <si>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</si>
  <si>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</si>
  <si>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</si>
  <si>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</si>
  <si>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</si>
  <si>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</si>
  <si>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</si>
  <si>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</si>
  <si>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</si>
  <si>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</si>
  <si>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</si>
  <si>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</si>
  <si>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</si>
  <si>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</si>
  <si>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</si>
  <si>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</si>
  <si>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</si>
  <si>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</si>
  <si>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</si>
  <si>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</si>
  <si>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</si>
  <si>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</si>
  <si>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</si>
  <si>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</si>
  <si>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</si>
  <si>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</si>
  <si>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</si>
  <si>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</si>
  <si>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</si>
  <si>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</si>
  <si>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</si>
  <si>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</si>
  <si>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</si>
  <si>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</si>
  <si>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</si>
  <si>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</si>
  <si>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</si>
  <si>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</si>
  <si>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</si>
  <si>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</si>
  <si>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</si>
  <si>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</si>
  <si>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</si>
  <si>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</si>
  <si>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</si>
  <si>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</si>
  <si>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</si>
  <si>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</si>
  <si>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</si>
  <si>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</si>
  <si>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</si>
  <si>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</si>
  <si>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</si>
  <si>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</si>
  <si>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</si>
  <si>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</si>
  <si>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</si>
  <si>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</si>
  <si>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</si>
  <si>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</si>
  <si>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</si>
  <si>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</si>
  <si>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</si>
  <si>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</si>
  <si>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</si>
  <si>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</si>
  <si>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</si>
  <si>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</si>
  <si>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</si>
  <si>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</si>
  <si>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</si>
  <si>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</si>
  <si>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</si>
  <si>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</si>
  <si>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</si>
  <si>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</si>
  <si>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</si>
  <si>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</si>
  <si>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</si>
  <si>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</si>
  <si>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</si>
  <si>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</si>
  <si>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</si>
  <si>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</si>
  <si>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</si>
  <si>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</si>
  <si>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</si>
  <si>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</si>
  <si>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</si>
  <si>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</si>
  <si>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</si>
  <si>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</si>
  <si>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</si>
  <si>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</si>
  <si>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</si>
  <si>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</si>
  <si>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</si>
  <si>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</si>
  <si>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</si>
  <si>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</si>
  <si>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</si>
  <si>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</si>
  <si>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</si>
  <si>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</si>
  <si>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</si>
  <si>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</si>
  <si>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</si>
  <si>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</si>
  <si>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</si>
  <si>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</si>
  <si>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</si>
  <si>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</si>
  <si>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</si>
  <si>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</si>
  <si>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</si>
  <si>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</si>
  <si>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</si>
  <si>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</si>
  <si>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</si>
  <si>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</si>
  <si>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</si>
  <si>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</si>
  <si>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</si>
  <si>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</si>
  <si>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</si>
  <si>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</si>
  <si>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</si>
  <si>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</si>
  <si>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</si>
  <si>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</si>
  <si>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</si>
  <si>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</si>
  <si>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</si>
  <si>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</si>
  <si>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</si>
  <si>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</si>
  <si>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</si>
  <si>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</si>
  <si>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</si>
  <si>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</si>
  <si>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</si>
  <si>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</si>
  <si>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</si>
  <si>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</si>
  <si>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</si>
  <si>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</si>
  <si>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</si>
  <si>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</si>
  <si>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</si>
  <si>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</si>
  <si>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</si>
  <si>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</si>
  <si>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</si>
  <si>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</si>
  <si>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</si>
  <si>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</si>
  <si>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</si>
  <si>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</si>
  <si>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</si>
  <si>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</si>
  <si>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</si>
  <si>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</si>
  <si>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</si>
  <si>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</si>
  <si>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</si>
  <si>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</si>
  <si>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</si>
  <si>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</si>
  <si>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</si>
  <si>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</si>
  <si>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</si>
  <si>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</si>
  <si>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</si>
  <si>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</si>
  <si>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</si>
  <si>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</si>
  <si>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</si>
  <si>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</si>
  <si>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</si>
  <si>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</si>
  <si>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</si>
  <si>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</si>
  <si>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</si>
  <si>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</si>
  <si>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</si>
  <si>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</si>
  <si>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</si>
  <si>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</si>
  <si>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</si>
  <si>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</si>
  <si>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</si>
  <si>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</si>
  <si>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</si>
  <si>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</si>
  <si>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</si>
  <si>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</si>
  <si>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</si>
  <si>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</si>
  <si>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</si>
  <si>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</si>
  <si>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</si>
  <si>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</si>
  <si>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</si>
  <si>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</si>
  <si>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</si>
  <si>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</si>
  <si>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</si>
  <si>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</si>
  <si>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</si>
  <si>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</si>
  <si>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</si>
  <si>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</si>
  <si>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</si>
  <si>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</si>
  <si>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</si>
  <si>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</si>
  <si>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</si>
  <si>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</si>
  <si>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</si>
  <si>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</si>
  <si>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</si>
  <si>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</si>
  <si>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</si>
  <si>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</si>
  <si>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</si>
  <si>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</si>
  <si>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</si>
  <si>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</si>
  <si>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</si>
  <si>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</si>
  <si>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</si>
  <si>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</si>
  <si>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</si>
  <si>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</si>
  <si>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</si>
  <si>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</si>
  <si>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</si>
  <si>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</si>
  <si>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</si>
  <si>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</si>
  <si>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</si>
  <si>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</si>
  <si>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</si>
  <si>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</si>
  <si>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</si>
  <si>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</si>
  <si>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</si>
  <si>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</si>
  <si>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</si>
  <si>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</si>
  <si>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</si>
  <si>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</si>
  <si>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</si>
  <si>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</si>
  <si>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</si>
  <si>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</si>
  <si>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</si>
  <si>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</si>
  <si>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</si>
  <si>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</si>
  <si>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</si>
  <si>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</si>
  <si>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</si>
  <si>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</si>
  <si>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</si>
  <si>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</si>
  <si>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</si>
  <si>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</si>
  <si>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</si>
  <si>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</si>
  <si>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</si>
  <si>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</si>
  <si>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</si>
  <si>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</si>
  <si>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</si>
  <si>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</si>
  <si>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</si>
  <si>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</si>
  <si>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</si>
  <si>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</si>
  <si>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</si>
  <si>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</si>
  <si>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</si>
  <si>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</si>
  <si>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</si>
  <si>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</si>
  <si>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</si>
  <si>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</si>
  <si>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</si>
  <si>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</si>
  <si>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</si>
  <si>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</si>
  <si>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</si>
  <si>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</si>
  <si>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</si>
  <si>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</si>
  <si>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</si>
  <si>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</si>
  <si>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</si>
  <si>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</si>
  <si>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</si>
  <si>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</si>
  <si>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</si>
  <si>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</si>
  <si>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</si>
  <si>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</si>
  <si>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</si>
  <si>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</si>
  <si>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</si>
  <si>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</si>
  <si>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</si>
  <si>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</si>
  <si>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</si>
  <si>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</si>
  <si>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</si>
  <si>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</si>
  <si>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</si>
  <si>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</si>
  <si>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</si>
  <si>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</si>
  <si>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</si>
  <si>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</si>
  <si>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</si>
  <si>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</si>
  <si>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</si>
  <si>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</si>
  <si>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</si>
  <si>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</si>
  <si>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</si>
  <si>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</si>
  <si>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</si>
  <si>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</si>
  <si>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</si>
  <si>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</si>
  <si>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</si>
  <si>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</si>
  <si>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</si>
  <si>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</si>
  <si>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</si>
  <si>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</si>
  <si>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</si>
  <si>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</si>
  <si>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</si>
  <si>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</si>
  <si>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</si>
  <si>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</si>
  <si>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</si>
  <si>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</si>
  <si>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</si>
  <si>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</si>
  <si>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</si>
  <si>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</si>
  <si>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</si>
  <si>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</si>
  <si>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</si>
  <si>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</si>
  <si>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</si>
  <si>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</si>
  <si>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</si>
  <si>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</si>
  <si>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</si>
  <si>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</si>
  <si>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</si>
  <si>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</si>
  <si>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</si>
  <si>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</si>
  <si>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</si>
  <si>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</si>
  <si>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</si>
  <si>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</si>
  <si>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</si>
  <si>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</si>
  <si>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</si>
  <si>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</si>
  <si>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</si>
  <si>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</si>
  <si>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</si>
  <si>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</si>
  <si>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</si>
  <si>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</si>
  <si>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</si>
  <si>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</si>
  <si>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</si>
  <si>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</si>
  <si>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</si>
  <si>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</si>
  <si>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</si>
  <si>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</si>
  <si>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</si>
  <si>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</si>
  <si>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</si>
  <si>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</si>
  <si>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</si>
  <si>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</si>
  <si>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</si>
  <si>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</si>
  <si>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</si>
  <si>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</si>
  <si>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</si>
  <si>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</si>
  <si>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</si>
  <si>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</si>
  <si>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</si>
  <si>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</si>
  <si>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</si>
  <si>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</si>
  <si>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</si>
  <si>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</si>
  <si>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</si>
  <si>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</si>
  <si>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</si>
  <si>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</si>
  <si>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</si>
  <si>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</si>
  <si>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</si>
  <si>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</si>
  <si>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</si>
  <si>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</si>
  <si>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</si>
  <si>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</si>
  <si>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</si>
  <si>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</si>
  <si>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</si>
  <si>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</si>
  <si>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</si>
  <si>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</si>
  <si>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</si>
  <si>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</si>
  <si>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</si>
  <si>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</si>
  <si>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</si>
  <si>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</si>
  <si>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</si>
  <si>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</si>
  <si>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</si>
  <si>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</si>
  <si>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</si>
  <si>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</si>
  <si>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</si>
  <si>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</si>
  <si>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</si>
  <si>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</si>
  <si>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</si>
  <si>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</si>
  <si>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</si>
  <si>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</si>
  <si>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</si>
  <si>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</si>
  <si>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</si>
  <si>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</si>
  <si>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</si>
  <si>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</si>
  <si>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</si>
  <si>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</si>
  <si>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</si>
  <si>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</si>
  <si>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</si>
  <si>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</si>
  <si>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</si>
  <si>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</si>
  <si>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</si>
  <si>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</si>
  <si>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</si>
  <si>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</si>
  <si>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</si>
  <si>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</si>
  <si>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</si>
  <si>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</si>
  <si>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</si>
  <si>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</si>
  <si>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</si>
  <si>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</si>
  <si>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</si>
  <si>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</si>
  <si>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</si>
  <si>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</si>
  <si>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</si>
  <si>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</si>
  <si>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</si>
  <si>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</si>
  <si>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</si>
  <si>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</si>
  <si>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</si>
  <si>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</si>
  <si>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</si>
  <si>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</si>
  <si>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</si>
  <si>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</si>
  <si>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</si>
  <si>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</si>
  <si>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</si>
  <si>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</si>
  <si>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</si>
  <si>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</si>
  <si>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</si>
  <si>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</si>
  <si>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</si>
  <si>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</si>
  <si>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</si>
  <si>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</si>
  <si>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</si>
  <si>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</si>
  <si>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</si>
  <si>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</si>
  <si>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</si>
  <si>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</si>
  <si>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</si>
  <si>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</si>
  <si>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</si>
  <si>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</si>
  <si>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</si>
  <si>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</si>
  <si>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</si>
  <si>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</si>
  <si>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</si>
  <si>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</si>
  <si>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</si>
  <si>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</si>
  <si>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</si>
  <si>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</si>
  <si>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</si>
  <si>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</si>
  <si>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</si>
  <si>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</si>
  <si>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</si>
  <si>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</si>
  <si>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</si>
  <si>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</si>
  <si>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</si>
  <si>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</si>
  <si>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</si>
  <si>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</si>
  <si>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</si>
  <si>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</si>
  <si>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</si>
  <si>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</si>
  <si>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</si>
  <si>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</si>
  <si>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</si>
  <si>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</si>
  <si>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</si>
  <si>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</si>
  <si>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</si>
  <si>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</si>
  <si>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</si>
  <si>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</si>
  <si>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</si>
  <si>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</si>
  <si>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</si>
  <si>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</si>
  <si>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</si>
  <si>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</si>
  <si>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</si>
  <si>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</si>
  <si>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</si>
  <si>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</si>
  <si>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</si>
  <si>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</si>
  <si>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</si>
  <si>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</si>
  <si>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</si>
  <si>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</si>
  <si>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</si>
  <si>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</si>
  <si>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</si>
  <si>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</si>
  <si>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</si>
  <si>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</si>
  <si>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</si>
  <si>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</si>
  <si>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</si>
  <si>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</si>
  <si>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</si>
  <si>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</si>
  <si>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</si>
  <si>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</si>
  <si>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</si>
  <si>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</si>
  <si>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</si>
  <si>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</si>
  <si>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</si>
  <si>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</si>
  <si>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</si>
  <si>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</si>
  <si>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</si>
  <si>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</si>
  <si>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</si>
  <si>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</si>
  <si>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</si>
  <si>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</si>
  <si>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</si>
  <si>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</si>
  <si>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</si>
  <si>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</si>
  <si>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</si>
  <si>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</si>
  <si>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</si>
  <si>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</si>
  <si>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</si>
  <si>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</si>
  <si>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</si>
  <si>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</si>
  <si>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</si>
  <si>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</si>
  <si>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</si>
  <si>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</si>
  <si>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</si>
  <si>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</si>
  <si>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</si>
  <si>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</si>
  <si>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</si>
  <si>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</si>
  <si>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</si>
  <si>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</si>
  <si>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</si>
  <si>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</si>
  <si>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</si>
  <si>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</si>
  <si>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</si>
  <si>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</si>
  <si>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</si>
  <si>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</si>
  <si>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</si>
  <si>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</si>
  <si>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</si>
  <si>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</si>
  <si>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</si>
  <si>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</si>
  <si>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</si>
  <si>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</si>
  <si>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</si>
  <si>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</si>
  <si>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</si>
  <si>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</si>
  <si>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</si>
  <si>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</si>
  <si>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</si>
  <si>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</si>
  <si>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</si>
  <si>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</si>
  <si>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</si>
  <si>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</si>
  <si>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</si>
  <si>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</si>
  <si>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</si>
  <si>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</si>
  <si>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</si>
  <si>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</si>
  <si>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</si>
  <si>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</si>
  <si>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</si>
  <si>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</si>
  <si>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</si>
  <si>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</si>
  <si>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</si>
  <si>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</si>
  <si>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</si>
  <si>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</si>
  <si>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</si>
  <si>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</si>
  <si>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</si>
  <si>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</si>
  <si>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</si>
  <si>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</si>
  <si>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</si>
  <si>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</si>
  <si>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</si>
  <si>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</si>
  <si>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</si>
  <si>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</si>
  <si>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</si>
  <si>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</si>
  <si>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</si>
  <si>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</si>
  <si>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</si>
  <si>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</si>
  <si>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</si>
  <si>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</si>
  <si>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</si>
  <si>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</si>
  <si>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</si>
  <si>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</si>
  <si>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</si>
  <si>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</si>
  <si>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</si>
  <si>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</si>
  <si>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</si>
  <si>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</si>
  <si>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</si>
  <si>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</si>
  <si>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</si>
  <si>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</si>
  <si>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</si>
  <si>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</si>
  <si>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</si>
  <si>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</si>
  <si>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</si>
  <si>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</si>
  <si>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</si>
  <si>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</si>
  <si>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</si>
  <si>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</si>
  <si>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</si>
  <si>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</si>
  <si>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</si>
  <si>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</si>
  <si>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</si>
  <si>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</si>
  <si>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</si>
  <si>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</si>
  <si>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</si>
  <si>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</si>
  <si>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</si>
  <si>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</si>
  <si>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</si>
  <si>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</si>
  <si>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</si>
  <si>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</si>
  <si>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</si>
  <si>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</si>
  <si>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</si>
  <si>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</si>
  <si>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</si>
  <si>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</si>
  <si>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</si>
  <si>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</si>
  <si>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</si>
  <si>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</si>
  <si>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</si>
  <si>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</si>
  <si>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</si>
  <si>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</si>
  <si>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</si>
  <si>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</si>
  <si>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</si>
  <si>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</si>
  <si>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</si>
  <si>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</si>
  <si>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</si>
  <si>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</si>
  <si>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</si>
  <si>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</si>
  <si>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</si>
  <si>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</si>
  <si>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</si>
  <si>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</si>
  <si>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</si>
  <si>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</si>
  <si>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</si>
  <si>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</si>
  <si>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</si>
  <si>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</si>
  <si>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</si>
  <si>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</si>
  <si>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</si>
  <si>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</si>
  <si>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</si>
  <si>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</si>
  <si>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</si>
  <si>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</si>
  <si>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</si>
  <si>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</si>
  <si>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</si>
  <si>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</si>
  <si>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</si>
  <si>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</si>
  <si>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</si>
  <si>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</si>
  <si>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</si>
  <si>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</si>
  <si>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</si>
  <si>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</si>
  <si>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</si>
  <si>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</si>
  <si>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</si>
  <si>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</si>
  <si>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</si>
  <si>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</si>
  <si>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</si>
  <si>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</si>
  <si>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</si>
  <si>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</si>
  <si>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</si>
  <si>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</si>
  <si>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</si>
  <si>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</si>
  <si>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</si>
  <si>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</si>
  <si>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</si>
  <si>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</si>
  <si>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</si>
  <si>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</si>
  <si>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</si>
  <si>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</si>
  <si>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</si>
  <si>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</si>
  <si>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</si>
  <si>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</si>
  <si>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</si>
  <si>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</si>
  <si>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</si>
  <si>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</si>
  <si>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</si>
  <si>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</si>
  <si>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</si>
  <si>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</si>
  <si>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</si>
  <si>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</si>
  <si>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</si>
  <si>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</si>
  <si>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</si>
  <si>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</si>
  <si>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</si>
  <si>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</si>
  <si>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</si>
  <si>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</si>
  <si>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</si>
  <si>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</si>
  <si>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</si>
  <si>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</si>
  <si>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</si>
  <si>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</si>
  <si>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</si>
  <si>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</si>
  <si>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</si>
  <si>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</si>
  <si>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</si>
  <si>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</si>
  <si>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</si>
  <si>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</si>
  <si>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</si>
  <si>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</si>
  <si>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</si>
  <si>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</si>
  <si>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</si>
  <si>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</si>
  <si>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</si>
  <si>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</si>
  <si>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</si>
  <si>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</si>
  <si>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</si>
  <si>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</si>
  <si>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</si>
  <si>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</si>
  <si>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</si>
  <si>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</si>
  <si>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</si>
  <si>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</si>
  <si>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</si>
  <si>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</si>
  <si>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</si>
  <si>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</si>
  <si>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</si>
  <si>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</si>
  <si>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</si>
  <si>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</si>
  <si>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</si>
  <si>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</si>
  <si>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</si>
  <si>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</si>
  <si>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</si>
  <si>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</si>
  <si>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</si>
  <si>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</si>
  <si>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</si>
  <si>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</si>
  <si>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</si>
  <si>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</si>
  <si>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</si>
  <si>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</si>
  <si>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</si>
  <si>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</si>
  <si>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</si>
  <si>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</si>
  <si>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</si>
  <si>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</si>
  <si>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</si>
  <si>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</si>
  <si>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</si>
  <si>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</si>
  <si>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</si>
  <si>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</si>
  <si>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</si>
  <si>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</si>
  <si>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</si>
  <si>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</si>
  <si>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</si>
  <si>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</si>
  <si>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</si>
  <si>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</si>
  <si>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</si>
  <si>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</si>
  <si>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</si>
  <si>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</si>
  <si>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</si>
  <si>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</si>
  <si>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</si>
  <si>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</si>
  <si>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</si>
  <si>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</si>
  <si>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</si>
  <si>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</si>
  <si>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</si>
  <si>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</si>
  <si>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</si>
  <si>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</si>
  <si>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</si>
  <si>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</si>
  <si>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</si>
  <si>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</si>
  <si>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</si>
  <si>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</si>
  <si>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</si>
  <si>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</si>
  <si>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</si>
  <si>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</si>
  <si>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</si>
  <si>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</si>
  <si>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</si>
  <si>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</si>
  <si>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</si>
  <si>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</si>
  <si>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</si>
  <si>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</si>
  <si>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</si>
  <si>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</si>
  <si>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</si>
  <si>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</si>
  <si>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</si>
  <si>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</si>
  <si>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</si>
  <si>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</si>
  <si>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</si>
  <si>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</si>
  <si>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</si>
  <si>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</si>
  <si>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</si>
  <si>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</si>
  <si>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</si>
  <si>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</si>
  <si>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</si>
  <si>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</si>
  <si>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</si>
  <si>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</si>
  <si>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</si>
  <si>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</si>
  <si>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</si>
  <si>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</si>
  <si>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</si>
  <si>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</si>
  <si>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</si>
  <si>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</si>
  <si>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</si>
  <si>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</si>
  <si>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</si>
  <si>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</si>
  <si>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</si>
  <si>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</si>
  <si>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</si>
  <si>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</si>
  <si>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</si>
  <si>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</si>
  <si>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</si>
  <si>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</si>
  <si>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</si>
  <si>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</si>
  <si>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</si>
  <si>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</si>
  <si>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</si>
  <si>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</si>
  <si>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</si>
  <si>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</si>
  <si>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</si>
  <si>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</si>
  <si>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</si>
  <si>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</si>
  <si>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</si>
  <si>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</si>
  <si>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</si>
  <si>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</si>
  <si>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</si>
  <si>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</si>
  <si>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</si>
  <si>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</si>
  <si>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</si>
  <si>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</si>
  <si>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</si>
  <si>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</si>
  <si>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</si>
  <si>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</si>
  <si>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</si>
  <si>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</si>
  <si>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</si>
  <si>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</si>
  <si>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</si>
  <si>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</si>
  <si>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</si>
  <si>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</si>
  <si>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</si>
  <si>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</si>
  <si>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</si>
  <si>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</si>
  <si>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</si>
  <si>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</si>
  <si>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</si>
  <si>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</si>
  <si>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</si>
  <si>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</si>
  <si>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</si>
  <si>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</si>
  <si>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</si>
  <si>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</si>
  <si>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</si>
  <si>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</si>
  <si>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</si>
  <si>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</si>
  <si>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</si>
  <si>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</si>
  <si>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</si>
  <si>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</si>
  <si>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</si>
  <si>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</si>
  <si>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</si>
  <si>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</si>
  <si>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</si>
  <si>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</si>
  <si>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</si>
  <si>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</si>
  <si>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</si>
  <si>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</si>
  <si>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</si>
  <si>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</si>
  <si>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</si>
  <si>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</si>
  <si>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</si>
  <si>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</si>
  <si>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</si>
  <si>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</si>
  <si>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</si>
  <si>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</si>
  <si>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</si>
  <si>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</si>
  <si>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</si>
  <si>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</si>
  <si>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</si>
  <si>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</si>
  <si>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</si>
  <si>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</si>
  <si>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</si>
  <si>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</si>
  <si>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</si>
  <si>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</si>
  <si>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</si>
  <si>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</si>
  <si>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</si>
  <si>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</si>
  <si>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</si>
  <si>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</si>
  <si>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</si>
  <si>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</si>
  <si>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</si>
  <si>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</si>
  <si>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</si>
  <si>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</si>
  <si>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</si>
  <si>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</si>
  <si>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</si>
  <si>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</si>
  <si>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</si>
  <si>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</si>
  <si>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</si>
  <si>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</si>
  <si>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</si>
  <si>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</si>
  <si>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</si>
  <si>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</si>
  <si>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</si>
  <si>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</si>
  <si>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</si>
  <si>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</si>
  <si>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</si>
  <si>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</si>
  <si>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</si>
  <si>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</si>
  <si>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</si>
  <si>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</si>
  <si>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</si>
  <si>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</si>
  <si>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</si>
  <si>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</si>
  <si>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</si>
  <si>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</si>
  <si>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</si>
  <si>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</si>
  <si>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</si>
  <si>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</si>
  <si>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</si>
  <si>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</si>
  <si>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</si>
  <si>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</si>
  <si>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</si>
  <si>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</si>
  <si>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</si>
  <si>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</si>
  <si>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</si>
  <si>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</si>
  <si>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</si>
  <si>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</si>
  <si>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</si>
  <si>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</si>
  <si>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</si>
  <si>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</si>
  <si>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</si>
  <si>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</si>
  <si>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</si>
  <si>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</si>
  <si>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</si>
  <si>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</si>
  <si>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</si>
  <si>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</si>
  <si>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</si>
  <si>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</si>
  <si>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</si>
  <si>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</si>
  <si>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</si>
  <si>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</si>
  <si>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</si>
  <si>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</si>
  <si>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</si>
  <si>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</si>
  <si>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</si>
  <si>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</si>
  <si>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</si>
  <si>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</si>
  <si>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</si>
  <si>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</si>
  <si>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</si>
  <si>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</si>
  <si>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</si>
  <si>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</si>
  <si>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</si>
  <si>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</si>
  <si>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</si>
  <si>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</si>
  <si>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</si>
  <si>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</si>
  <si>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</si>
  <si>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</si>
  <si>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</si>
  <si>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</si>
  <si>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</si>
  <si>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</si>
  <si>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</si>
  <si>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</si>
  <si>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</si>
  <si>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</si>
  <si>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</si>
  <si>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</si>
  <si>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</si>
  <si>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</si>
  <si>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</si>
  <si>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</si>
  <si>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</si>
  <si>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</si>
  <si>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</si>
  <si>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</si>
  <si>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</si>
  <si>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</si>
  <si>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</si>
  <si>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</si>
  <si>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</si>
  <si>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</si>
  <si>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</si>
  <si>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</si>
  <si>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</si>
  <si>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</si>
  <si>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</si>
  <si>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</si>
  <si>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</si>
  <si>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</si>
  <si>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</si>
  <si>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</si>
  <si>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</si>
  <si>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</si>
  <si>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</si>
  <si>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</si>
  <si>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</si>
  <si>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</si>
  <si>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</si>
  <si>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</si>
  <si>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</si>
  <si>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</si>
  <si>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</si>
  <si>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</si>
  <si>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</si>
  <si>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</si>
  <si>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</si>
  <si>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</si>
  <si>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</si>
  <si>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</si>
  <si>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</si>
  <si>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</si>
  <si>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</si>
  <si>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</si>
  <si>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</si>
  <si>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</si>
  <si>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</si>
  <si>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</si>
  <si>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</si>
  <si>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</si>
  <si>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</si>
  <si>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</si>
  <si>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</si>
  <si>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</si>
  <si>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</si>
  <si>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</si>
  <si>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</si>
  <si>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</si>
  <si>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</si>
  <si>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</si>
  <si>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</si>
  <si>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</si>
  <si>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</si>
  <si>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</si>
  <si>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</si>
  <si>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</si>
  <si>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</si>
  <si>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</si>
  <si>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</si>
  <si>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</si>
  <si>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</si>
  <si>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</si>
  <si>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</si>
  <si>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</si>
  <si>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</si>
  <si>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</si>
  <si>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</si>
  <si>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</si>
  <si>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</si>
  <si>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</si>
  <si>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</si>
  <si>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</si>
  <si>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</si>
  <si>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</si>
  <si>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</si>
  <si>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</si>
  <si>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</si>
  <si>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</si>
  <si>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</si>
  <si>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</si>
  <si>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</si>
  <si>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</si>
  <si>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</si>
  <si>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</si>
  <si>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</si>
  <si>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</si>
  <si>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</si>
  <si>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</si>
  <si>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</si>
  <si>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</si>
  <si>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</si>
  <si>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</si>
  <si>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</si>
  <si>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</si>
  <si>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</si>
  <si>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</si>
  <si>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</si>
  <si>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</si>
  <si>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</si>
  <si>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</si>
  <si>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</si>
  <si>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</si>
  <si>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</si>
  <si>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</si>
  <si>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</si>
  <si>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</si>
  <si>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</si>
  <si>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</si>
  <si>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</si>
  <si>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</si>
  <si>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</si>
  <si>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</si>
  <si>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</si>
  <si>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</si>
  <si>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</si>
  <si>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</si>
  <si>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</si>
  <si>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</si>
  <si>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</si>
  <si>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</si>
  <si>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</si>
  <si>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</si>
  <si>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</si>
  <si>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</si>
  <si>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</si>
  <si>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</si>
  <si>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</si>
  <si>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</si>
  <si>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</si>
  <si>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</si>
  <si>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</si>
  <si>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</si>
  <si>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</si>
  <si>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</si>
  <si>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</si>
  <si>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</si>
  <si>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</si>
  <si>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</si>
  <si>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</si>
  <si>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</si>
  <si>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</si>
  <si>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</si>
  <si>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</si>
  <si>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</si>
  <si>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</si>
  <si>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</si>
  <si>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</si>
  <si>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</si>
  <si>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</si>
  <si>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</si>
  <si>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</si>
  <si>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</si>
  <si>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</si>
  <si>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</si>
  <si>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</si>
  <si>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</si>
  <si>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</si>
  <si>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</si>
  <si>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</si>
  <si>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</si>
  <si>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</si>
  <si>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</si>
  <si>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</si>
  <si>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</si>
  <si>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</si>
  <si>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</si>
  <si>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</si>
  <si>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</si>
  <si>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</si>
  <si>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</si>
  <si>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</si>
  <si>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</si>
  <si>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</si>
  <si>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</si>
  <si>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</si>
  <si>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</si>
  <si>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</si>
  <si>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</si>
  <si>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</si>
  <si>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</si>
  <si>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</si>
  <si>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</si>
  <si>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</si>
  <si>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</si>
  <si>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</si>
  <si>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</si>
  <si>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</si>
  <si>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</si>
  <si>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</si>
  <si>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</si>
  <si>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</si>
  <si>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</si>
  <si>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</si>
  <si>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</si>
  <si>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</si>
  <si>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</si>
  <si>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</si>
  <si>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</si>
  <si>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</si>
  <si>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</si>
  <si>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</si>
  <si>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</si>
  <si>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</si>
  <si>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</si>
  <si>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</si>
  <si>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</si>
  <si>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</si>
  <si>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</si>
  <si>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</si>
  <si>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</si>
  <si>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</si>
  <si>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</si>
  <si>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</si>
  <si>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</si>
  <si>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</si>
  <si>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</si>
  <si>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</si>
  <si>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</si>
  <si>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</si>
  <si>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</si>
  <si>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</si>
  <si>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</si>
  <si>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</si>
  <si>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</si>
  <si>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</si>
  <si>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</si>
  <si>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</si>
  <si>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</si>
  <si>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</si>
  <si>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</si>
  <si>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</si>
  <si>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</si>
  <si>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</si>
  <si>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</si>
  <si>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</si>
  <si>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</si>
  <si>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</si>
  <si>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</si>
  <si>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</si>
  <si>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</si>
  <si>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</si>
  <si>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</si>
  <si>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</si>
  <si>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</si>
  <si>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</si>
  <si>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</si>
  <si>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</si>
  <si>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</si>
  <si>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</si>
  <si>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</si>
  <si>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</si>
  <si>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</si>
  <si>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</si>
  <si>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</si>
  <si>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</si>
  <si>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</si>
  <si>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</si>
  <si>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</si>
  <si>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</si>
  <si>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</si>
  <si>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</si>
  <si>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</si>
  <si>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</si>
  <si>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</si>
  <si>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</si>
  <si>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</si>
  <si>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</si>
  <si>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</si>
  <si>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</si>
  <si>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</si>
  <si>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</si>
  <si>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</si>
  <si>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</si>
  <si>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</si>
  <si>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</si>
  <si>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</si>
  <si>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</si>
  <si>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</si>
  <si>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</si>
  <si>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</si>
  <si>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</si>
  <si>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</si>
  <si>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</si>
  <si>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</si>
  <si>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</si>
  <si>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</si>
  <si>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</si>
  <si>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</si>
  <si>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</si>
  <si>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</si>
  <si>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</si>
  <si>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</si>
  <si>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</si>
  <si>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</si>
  <si>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</si>
  <si>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</si>
  <si>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</si>
  <si>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</si>
  <si>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</si>
  <si>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</si>
  <si>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</si>
  <si>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</si>
  <si>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</si>
  <si>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</si>
  <si>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</si>
  <si>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</si>
  <si>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</si>
  <si>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</si>
  <si>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</si>
  <si>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</si>
  <si>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</si>
  <si>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</si>
  <si>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</si>
  <si>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</si>
  <si>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</si>
  <si>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</si>
  <si>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</si>
  <si>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</si>
  <si>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</si>
  <si>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</si>
  <si>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</si>
  <si>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</si>
  <si>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</si>
  <si>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</si>
  <si>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</si>
  <si>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</si>
  <si>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</si>
  <si>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</si>
  <si>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</si>
  <si>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</si>
  <si>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</si>
  <si>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</si>
  <si>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</si>
  <si>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</si>
  <si>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</si>
  <si>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</si>
  <si>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</si>
  <si>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</si>
  <si>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</si>
  <si>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</si>
  <si>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</si>
  <si>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</si>
  <si>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</si>
  <si>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</si>
  <si>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</si>
  <si>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</si>
  <si>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</si>
  <si>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</si>
  <si>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</si>
  <si>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</si>
  <si>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</si>
  <si>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</si>
  <si>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</si>
  <si>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</si>
  <si>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</si>
  <si>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</si>
  <si>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</si>
  <si>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</si>
  <si>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</si>
  <si>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</si>
  <si>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</si>
  <si>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</si>
  <si>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</si>
  <si>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</si>
  <si>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</si>
  <si>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</si>
  <si>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</si>
  <si>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</si>
  <si>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</si>
  <si>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</si>
  <si>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</si>
  <si>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</si>
  <si>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</si>
  <si>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</si>
  <si>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</si>
  <si>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</si>
  <si>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</si>
  <si>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</si>
  <si>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</si>
  <si>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</si>
  <si>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</si>
  <si>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</si>
  <si>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</si>
  <si>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</si>
  <si>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</si>
  <si>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</si>
  <si>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</si>
  <si>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</si>
  <si>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</si>
  <si>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</si>
  <si>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</si>
  <si>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</si>
  <si>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</si>
  <si>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</si>
  <si>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</si>
  <si>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</si>
  <si>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</si>
  <si>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</si>
  <si>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</si>
  <si>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</si>
  <si>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</si>
  <si>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</si>
  <si>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</si>
  <si>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</si>
  <si>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</si>
  <si>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</si>
  <si>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</si>
  <si>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</si>
  <si>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</si>
  <si>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</si>
  <si>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</si>
  <si>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</si>
  <si>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</si>
  <si>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</si>
  <si>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</si>
  <si>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</si>
  <si>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</si>
  <si>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</si>
  <si>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</si>
  <si>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</si>
  <si>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</si>
  <si>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</si>
  <si>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</si>
  <si>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</si>
  <si>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</si>
  <si>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</si>
  <si>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</si>
  <si>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</si>
  <si>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</si>
  <si>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</si>
  <si>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</si>
  <si>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</si>
  <si>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</si>
  <si>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</si>
  <si>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</si>
  <si>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</si>
  <si>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</si>
  <si>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</si>
  <si>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</si>
  <si>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</si>
  <si>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</si>
  <si>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</si>
  <si>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</si>
  <si>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</si>
  <si>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</si>
  <si>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</si>
  <si>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</si>
  <si>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</si>
  <si>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</si>
  <si>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</si>
  <si>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</si>
  <si>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</si>
  <si>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</si>
  <si>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</si>
  <si>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</si>
  <si>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</si>
  <si>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</si>
  <si>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</si>
  <si>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</si>
  <si>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</si>
  <si>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</si>
  <si>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</si>
  <si>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</si>
  <si>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</si>
  <si>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</si>
  <si>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</si>
  <si>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</si>
  <si>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</si>
  <si>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</si>
  <si>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</si>
  <si>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</si>
  <si>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</si>
  <si>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</si>
  <si>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</si>
  <si>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</si>
  <si>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</si>
  <si>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</si>
  <si>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</si>
  <si>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</si>
  <si>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</si>
  <si>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</si>
  <si>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</si>
  <si>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</si>
  <si>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</si>
  <si>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</si>
  <si>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</si>
  <si>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</si>
  <si>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</si>
  <si>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</si>
  <si>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</si>
  <si>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</si>
  <si>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</si>
  <si>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</si>
  <si>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</si>
  <si>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</si>
  <si>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</si>
  <si>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</si>
  <si>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</si>
  <si>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</si>
  <si>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</si>
  <si>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</si>
  <si>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</si>
  <si>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</si>
  <si>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</si>
  <si>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</si>
  <si>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</si>
  <si>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</si>
  <si>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</si>
  <si>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</si>
  <si>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</si>
  <si>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</si>
  <si>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</si>
  <si>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</si>
  <si>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</si>
  <si>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</si>
  <si>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</si>
  <si>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</si>
  <si>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</si>
  <si>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</si>
  <si>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</si>
  <si>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</si>
  <si>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</si>
  <si>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</si>
  <si>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</si>
  <si>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</si>
  <si>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</si>
  <si>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</si>
  <si>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</si>
  <si>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</si>
  <si>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</si>
  <si>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</si>
  <si>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</si>
  <si>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</si>
  <si>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</si>
  <si>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</si>
  <si>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</si>
  <si>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</si>
  <si>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</si>
  <si>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</si>
  <si>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</si>
  <si>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</si>
  <si>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</si>
  <si>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</si>
  <si>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</si>
  <si>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</si>
  <si>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</si>
  <si>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</si>
  <si>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</si>
  <si>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</si>
  <si>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</si>
  <si>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</si>
  <si>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</si>
  <si>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</si>
  <si>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</si>
  <si>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</si>
  <si>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</si>
  <si>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</si>
  <si>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</si>
  <si>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</si>
  <si>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</si>
  <si>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</si>
  <si>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</si>
  <si>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</si>
  <si>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</si>
  <si>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</si>
  <si>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</si>
  <si>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</si>
  <si>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</si>
  <si>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</si>
  <si>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</si>
  <si>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</si>
  <si>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</si>
  <si>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</si>
  <si>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</si>
  <si>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</si>
  <si>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</si>
  <si>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</si>
  <si>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</si>
  <si>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</si>
  <si>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</si>
  <si>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</si>
  <si>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</si>
  <si>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</si>
  <si>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</si>
  <si>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</si>
  <si>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</si>
  <si>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</si>
  <si>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</si>
  <si>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</si>
  <si>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</si>
  <si>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</si>
  <si>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</si>
  <si>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</si>
  <si>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</si>
  <si>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</si>
  <si>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</si>
  <si>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</si>
  <si>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</si>
  <si>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</si>
  <si>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</si>
  <si>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</si>
  <si>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</si>
  <si>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</si>
  <si>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</si>
  <si>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</si>
  <si>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</si>
  <si>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</si>
  <si>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</si>
  <si>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</si>
  <si>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</si>
  <si>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</si>
  <si>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</si>
  <si>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</si>
  <si>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</si>
  <si>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</si>
  <si>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</si>
  <si>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</si>
  <si>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</si>
  <si>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</si>
  <si>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</si>
  <si>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</si>
  <si>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</si>
  <si>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</si>
  <si>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</si>
  <si>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</si>
  <si>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</si>
  <si>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</si>
  <si>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</si>
  <si>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</si>
  <si>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</si>
  <si>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</si>
  <si>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</si>
  <si>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</si>
  <si>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</si>
  <si>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</si>
  <si>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</si>
  <si>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</si>
  <si>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</si>
  <si>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</si>
  <si>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</si>
  <si>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</si>
  <si>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</si>
  <si>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</si>
  <si>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</si>
  <si>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</si>
  <si>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</si>
  <si>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</si>
  <si>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</si>
  <si>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</si>
  <si>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</si>
  <si>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</si>
  <si>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</si>
  <si>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</si>
  <si>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</si>
  <si>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</si>
  <si>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</si>
  <si>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</si>
  <si>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</si>
  <si>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</si>
  <si>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</si>
  <si>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</si>
  <si>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</si>
  <si>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</si>
  <si>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</si>
  <si>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</si>
  <si>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</si>
  <si>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</si>
  <si>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</si>
  <si>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</si>
  <si>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</si>
  <si>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</si>
  <si>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</si>
  <si>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</si>
  <si>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</si>
  <si>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</si>
  <si>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</si>
  <si>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</si>
  <si>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</si>
  <si>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</si>
  <si>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</si>
  <si>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</si>
  <si>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</si>
  <si>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</si>
  <si>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</si>
  <si>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</si>
  <si>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</si>
  <si>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</si>
  <si>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</si>
  <si>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</si>
  <si>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</si>
  <si>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</si>
  <si>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</si>
  <si>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</si>
  <si>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</si>
  <si>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</si>
  <si>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</si>
  <si>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</si>
  <si>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</si>
  <si>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</si>
  <si>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</si>
  <si>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</si>
  <si>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</si>
  <si>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</si>
  <si>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</si>
  <si>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</si>
  <si>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</si>
  <si>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</si>
  <si>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</si>
  <si>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</si>
  <si>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</si>
  <si>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</si>
  <si>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</si>
  <si>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</si>
  <si>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</si>
  <si>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</si>
  <si>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</si>
  <si>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</si>
  <si>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</si>
  <si>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</si>
  <si>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</si>
  <si>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</si>
  <si>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</si>
  <si>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</si>
  <si>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</si>
  <si>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</si>
  <si>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</si>
  <si>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</si>
  <si>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</si>
  <si>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</si>
  <si>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</si>
  <si>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</si>
  <si>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</si>
  <si>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</si>
  <si>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</si>
  <si>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</si>
  <si>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</si>
  <si>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</si>
  <si>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</si>
  <si>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</si>
  <si>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</si>
  <si>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</si>
  <si>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</si>
  <si>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</si>
  <si>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</si>
  <si>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</si>
  <si>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</si>
  <si>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</si>
  <si>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</si>
  <si>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</si>
  <si>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</si>
  <si>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</si>
  <si>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</si>
  <si>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</si>
  <si>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</si>
  <si>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</si>
  <si>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</si>
  <si>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</si>
  <si>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</si>
  <si>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</si>
  <si>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</si>
  <si>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</si>
  <si>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</si>
  <si>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</si>
  <si>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</si>
  <si>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</si>
  <si>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</si>
  <si>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</si>
  <si>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</si>
  <si>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</si>
  <si>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</si>
  <si>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</si>
  <si>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</si>
  <si>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</si>
  <si>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</si>
  <si>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</si>
  <si>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</si>
  <si>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</si>
  <si>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</si>
  <si>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</si>
  <si>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</si>
  <si>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</si>
  <si>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</si>
  <si>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</si>
  <si>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</si>
  <si>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</si>
  <si>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</si>
  <si>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</si>
  <si>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</si>
  <si>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</si>
  <si>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</si>
  <si>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</si>
  <si>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</si>
  <si>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</si>
  <si>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</si>
  <si>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</si>
  <si>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</si>
  <si>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</si>
  <si>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</si>
  <si>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</si>
  <si>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</si>
  <si>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</si>
  <si>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</si>
  <si>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</si>
  <si>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</si>
  <si>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</si>
  <si>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</si>
  <si>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</si>
  <si>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</si>
  <si>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</si>
  <si>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</si>
  <si>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</si>
  <si>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</si>
  <si>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</si>
  <si>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</si>
  <si>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</si>
  <si>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</si>
  <si>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</si>
  <si>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</si>
  <si>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</si>
  <si>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</si>
  <si>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</si>
  <si>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</si>
  <si>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</si>
  <si>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</si>
  <si>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</si>
  <si>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</si>
  <si>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</si>
  <si>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</si>
  <si>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</si>
  <si>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</si>
  <si>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</si>
  <si>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</si>
  <si>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</si>
  <si>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</si>
  <si>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</si>
  <si>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</si>
  <si>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</si>
  <si>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</si>
  <si>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</si>
  <si>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</si>
  <si>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</si>
  <si>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</si>
  <si>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</si>
  <si>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</si>
  <si>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</si>
  <si>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</si>
  <si>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</si>
  <si>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</si>
  <si>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</si>
  <si>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</si>
  <si>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</si>
  <si>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</si>
  <si>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</si>
  <si>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</si>
  <si>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</si>
  <si>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</si>
  <si>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</si>
  <si>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</si>
  <si>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</si>
  <si>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</si>
  <si>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</si>
  <si>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</si>
  <si>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</si>
  <si>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</si>
  <si>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</si>
  <si>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</si>
  <si>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</si>
  <si>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</si>
  <si>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</si>
  <si>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</si>
  <si>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</si>
  <si>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</si>
  <si>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</si>
  <si>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</si>
  <si>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</si>
  <si>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</si>
  <si>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</si>
  <si>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</si>
  <si>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</si>
  <si>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</si>
  <si>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</si>
  <si>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</si>
  <si>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</si>
  <si>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</si>
  <si>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</si>
  <si>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</si>
  <si>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</si>
  <si>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</si>
  <si>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</si>
  <si>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</si>
  <si>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</si>
  <si>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</si>
  <si>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</si>
  <si>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</si>
  <si>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</si>
  <si>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</si>
  <si>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</si>
  <si>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</si>
  <si>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</si>
  <si>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</si>
  <si>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</si>
  <si>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</si>
  <si>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</si>
  <si>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</si>
  <si>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</si>
  <si>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</si>
  <si>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</si>
  <si>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</si>
  <si>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</si>
  <si>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</si>
  <si>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</si>
  <si>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</si>
  <si>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</si>
  <si>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</si>
  <si>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</si>
  <si>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</si>
  <si>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</si>
  <si>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</si>
  <si>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</si>
  <si>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</si>
  <si>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</si>
  <si>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</si>
  <si>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</si>
  <si>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</si>
  <si>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</si>
  <si>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</si>
  <si>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</si>
  <si>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</si>
  <si>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</si>
  <si>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</si>
  <si>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</si>
  <si>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</si>
  <si>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</si>
  <si>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</si>
  <si>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</si>
  <si>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</si>
  <si>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</si>
  <si>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</si>
  <si>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</si>
  <si>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</si>
  <si>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</si>
  <si>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</si>
  <si>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</si>
  <si>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</si>
  <si>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</si>
  <si>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</si>
  <si>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</si>
  <si>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</si>
  <si>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</si>
  <si>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</si>
  <si>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</si>
  <si>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</si>
  <si>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</si>
  <si>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</si>
  <si>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</si>
  <si>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</si>
  <si>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</si>
  <si>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</si>
  <si>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</si>
  <si>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</si>
  <si>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</si>
  <si>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</si>
  <si>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</si>
  <si>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</si>
  <si>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</si>
  <si>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</si>
  <si>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</si>
  <si>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</si>
  <si>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</si>
  <si>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</si>
  <si>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</si>
  <si>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</si>
  <si>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</si>
  <si>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</si>
  <si>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</si>
  <si>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</si>
  <si>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</si>
  <si>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</si>
  <si>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</si>
  <si>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</si>
  <si>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</si>
  <si>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</si>
  <si>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</si>
  <si>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</si>
  <si>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</si>
  <si>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</si>
  <si>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</si>
  <si>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</si>
  <si>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</si>
  <si>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</si>
  <si>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</si>
  <si>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</si>
  <si>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</si>
  <si>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</si>
  <si>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</si>
  <si>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</si>
  <si>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</si>
  <si>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</si>
  <si>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</si>
  <si>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</si>
  <si>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</si>
  <si>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</si>
  <si>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</si>
  <si>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</si>
  <si>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</si>
  <si>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</si>
  <si>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</si>
  <si>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</si>
  <si>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</si>
  <si>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</si>
  <si>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</si>
  <si>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</si>
  <si>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</si>
  <si>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</si>
  <si>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</si>
  <si>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</si>
  <si>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</si>
  <si>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</si>
  <si>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</si>
  <si>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</si>
  <si>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</si>
  <si>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</si>
  <si>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</si>
  <si>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</si>
  <si>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</si>
  <si>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</si>
  <si>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</si>
  <si>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</si>
  <si>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</si>
  <si>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</si>
  <si>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</si>
  <si>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</si>
  <si>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</si>
  <si>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</si>
  <si>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</si>
  <si>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</si>
  <si>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</si>
  <si>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</si>
  <si>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</si>
  <si>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</si>
  <si>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</si>
  <si>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</si>
  <si>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</si>
  <si>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</si>
  <si>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</si>
  <si>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</si>
  <si>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</si>
  <si>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</si>
  <si>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</si>
  <si>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</si>
  <si>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</si>
  <si>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</si>
  <si>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</si>
  <si>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</si>
  <si>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</si>
  <si>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</si>
  <si>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</si>
  <si>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</si>
  <si>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</si>
  <si>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</si>
  <si>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</si>
  <si>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</si>
  <si>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</si>
  <si>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</si>
  <si>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</si>
  <si>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</si>
  <si>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</si>
  <si>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</si>
  <si>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</si>
  <si>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</si>
  <si>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</si>
  <si>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</si>
  <si>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</si>
  <si>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</si>
  <si>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</si>
  <si>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</si>
  <si>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</si>
  <si>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</si>
  <si>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</si>
  <si>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</si>
  <si>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</si>
  <si>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</si>
  <si>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</si>
  <si>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</si>
  <si>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</si>
  <si>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</si>
  <si>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</si>
  <si>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</si>
  <si>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</si>
  <si>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</si>
  <si>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</si>
  <si>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</si>
  <si>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</si>
  <si>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</si>
  <si>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</si>
  <si>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</si>
  <si>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</si>
  <si>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</si>
  <si>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</si>
  <si>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</si>
  <si>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</si>
  <si>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</si>
  <si>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</si>
  <si>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</si>
  <si>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</si>
  <si>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</si>
  <si>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</si>
  <si>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</si>
  <si>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</si>
  <si>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</si>
  <si>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</si>
  <si>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</si>
  <si>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</si>
  <si>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</si>
  <si>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</si>
  <si>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</si>
  <si>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</si>
  <si>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</si>
  <si>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</si>
  <si>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</si>
  <si>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</si>
  <si>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</si>
  <si>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</si>
  <si>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</si>
  <si>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</si>
  <si>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</si>
  <si>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</si>
  <si>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</si>
  <si>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</si>
  <si>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</si>
  <si>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</si>
  <si>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</si>
  <si>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</si>
  <si>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</si>
  <si>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</si>
  <si>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</si>
  <si>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</si>
  <si>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</si>
  <si>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</si>
  <si>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</si>
  <si>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</si>
  <si>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</si>
  <si>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</si>
  <si>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</si>
  <si>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</si>
  <si>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</si>
  <si>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</si>
  <si>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</si>
  <si>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</si>
  <si>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</si>
  <si>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</si>
  <si>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</si>
  <si>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</si>
  <si>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</si>
  <si>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</si>
  <si>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</si>
  <si>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</si>
  <si>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</si>
  <si>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</si>
  <si>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</si>
  <si>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</si>
  <si>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</si>
  <si>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</si>
  <si>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</si>
  <si>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</si>
  <si>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</si>
  <si>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</si>
  <si>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</si>
  <si>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</si>
  <si>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</si>
  <si>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</si>
  <si>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</si>
  <si>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</si>
  <si>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</si>
  <si>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</si>
  <si>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</si>
  <si>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</si>
  <si>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</si>
  <si>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</si>
  <si>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</si>
  <si>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</si>
  <si>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</si>
  <si>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</si>
  <si>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</si>
  <si>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</si>
  <si>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</si>
  <si>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</si>
  <si>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</si>
  <si>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</si>
  <si>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</si>
  <si>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</si>
  <si>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</si>
  <si>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</si>
  <si>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</si>
  <si>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</si>
  <si>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</si>
  <si>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</si>
  <si>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</si>
  <si>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</si>
  <si>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</si>
  <si>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</si>
  <si>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</si>
  <si>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</si>
  <si>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</si>
  <si>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</si>
  <si>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</si>
  <si>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</si>
  <si>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</si>
  <si>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</si>
  <si>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</si>
  <si>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</si>
  <si>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</si>
  <si>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</si>
  <si>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</si>
  <si>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</si>
  <si>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</si>
  <si>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</si>
  <si>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</si>
  <si>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</si>
  <si>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</si>
  <si>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</si>
  <si>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</si>
  <si>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</si>
  <si>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</si>
  <si>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</si>
  <si>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</si>
  <si>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</si>
  <si>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</si>
  <si>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</si>
  <si>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</si>
  <si>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</si>
  <si>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</si>
  <si>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</si>
  <si>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</si>
  <si>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</si>
  <si>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</si>
  <si>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</si>
  <si>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</si>
  <si>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</si>
  <si>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</si>
  <si>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</si>
  <si>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</si>
  <si>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</si>
  <si>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</si>
  <si>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</si>
  <si>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</si>
  <si>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</si>
  <si>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</si>
  <si>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</si>
  <si>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</si>
  <si>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</si>
  <si>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</si>
  <si>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</si>
  <si>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</si>
  <si>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</si>
  <si>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</si>
  <si>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</si>
  <si>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</si>
  <si>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</si>
  <si>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</si>
  <si>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</si>
  <si>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</si>
  <si>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</si>
  <si>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</si>
  <si>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</si>
  <si>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</si>
  <si>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</si>
  <si>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</si>
  <si>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</si>
  <si>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</si>
  <si>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</si>
  <si>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</si>
  <si>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</si>
  <si>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</si>
  <si>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</si>
  <si>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</si>
  <si>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</si>
  <si>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</si>
  <si>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</si>
  <si>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</si>
  <si>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</si>
  <si>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</si>
  <si>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</si>
  <si>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</si>
  <si>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</si>
  <si>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</si>
  <si>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</si>
  <si>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</si>
  <si>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</si>
  <si>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</si>
  <si>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</si>
  <si>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</si>
  <si>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</si>
  <si>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</si>
  <si>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</si>
  <si>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</si>
  <si>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</si>
  <si>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</si>
  <si>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</si>
  <si>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</si>
  <si>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</si>
  <si>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</si>
  <si>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</si>
  <si>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</si>
  <si>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</si>
  <si>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</si>
  <si>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</si>
  <si>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</si>
  <si>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</si>
  <si>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</si>
  <si>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</si>
  <si>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</si>
  <si>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</si>
  <si>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</si>
  <si>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</si>
  <si>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</si>
  <si>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</si>
  <si>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</si>
  <si>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</si>
  <si>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</si>
  <si>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</si>
  <si>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</si>
  <si>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</si>
  <si>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</si>
  <si>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</si>
  <si>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</si>
  <si>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</si>
  <si>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</si>
  <si>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</si>
  <si>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</si>
  <si>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</si>
  <si>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</si>
  <si>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</si>
  <si>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</si>
  <si>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</si>
  <si>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</si>
  <si>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</si>
  <si>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</si>
  <si>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</si>
  <si>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</si>
  <si>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</si>
  <si>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</si>
  <si>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</si>
  <si>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</si>
  <si>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</si>
  <si>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</si>
  <si>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</si>
  <si>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</si>
  <si>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</si>
  <si>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</si>
  <si>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</si>
  <si>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</si>
  <si>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</si>
  <si>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</si>
  <si>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</si>
  <si>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</si>
  <si>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</si>
  <si>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</si>
  <si>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</si>
  <si>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</si>
  <si>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</si>
  <si>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</si>
  <si>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</si>
  <si>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</si>
  <si>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</si>
  <si>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</si>
  <si>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</si>
  <si>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</si>
  <si>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</si>
  <si>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</si>
  <si>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</si>
  <si>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</si>
  <si>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</si>
  <si>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</si>
  <si>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</si>
  <si>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</si>
  <si>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</si>
  <si>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</si>
  <si>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</si>
  <si>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</si>
  <si>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</si>
  <si>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</si>
  <si>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</si>
  <si>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</si>
  <si>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</si>
  <si>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</si>
  <si>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</si>
  <si>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</si>
  <si>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</si>
  <si>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</si>
  <si>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</si>
  <si>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</si>
  <si>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</si>
  <si>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</si>
  <si>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</si>
  <si>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</si>
  <si>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</si>
  <si>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</si>
  <si>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</si>
  <si>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</si>
  <si>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</si>
  <si>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</si>
  <si>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</si>
  <si>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</si>
  <si>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</si>
  <si>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</si>
  <si>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</si>
  <si>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</si>
  <si>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</si>
  <si>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</si>
  <si>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</si>
  <si>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</si>
  <si>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</si>
  <si>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</si>
  <si>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</si>
  <si>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</si>
  <si>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</si>
  <si>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</si>
  <si>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</si>
  <si>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</si>
  <si>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</si>
  <si>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</si>
  <si>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</si>
  <si>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</si>
  <si>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</si>
  <si>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</si>
  <si>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</si>
  <si>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</si>
  <si>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</si>
  <si>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</si>
  <si>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</si>
  <si>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</si>
  <si>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</si>
  <si>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</si>
  <si>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</si>
  <si>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</si>
  <si>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</si>
  <si>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</si>
  <si>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</si>
  <si>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</si>
  <si>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</si>
  <si>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</si>
  <si>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</si>
  <si>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</si>
  <si>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</si>
  <si>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</si>
  <si>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</si>
  <si>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</si>
  <si>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</si>
  <si>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</si>
  <si>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</si>
  <si>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</si>
  <si>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</si>
  <si>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</si>
  <si>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</si>
  <si>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</si>
  <si>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</si>
  <si>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</si>
  <si>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</si>
  <si>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</si>
  <si>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</si>
  <si>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</si>
  <si>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</si>
  <si>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</si>
  <si>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</si>
  <si>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</si>
  <si>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</si>
  <si>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</si>
  <si>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</si>
  <si>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</si>
  <si>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</si>
  <si>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</si>
  <si>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</si>
  <si>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</si>
  <si>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</si>
  <si>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</si>
  <si>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</si>
  <si>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</si>
  <si>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</si>
  <si>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</si>
  <si>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</si>
  <si>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</si>
  <si>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</si>
  <si>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</si>
  <si>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</si>
  <si>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</si>
  <si>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</si>
  <si>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</si>
  <si>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</si>
  <si>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</si>
  <si>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</si>
  <si>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</si>
  <si>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</si>
  <si>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</si>
  <si>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</si>
  <si>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</si>
  <si>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</si>
  <si>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</si>
  <si>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</si>
  <si>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</si>
  <si>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</si>
  <si>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</si>
  <si>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</si>
  <si>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</si>
  <si>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</si>
  <si>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</si>
  <si>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</si>
  <si>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</si>
  <si>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</si>
  <si>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</si>
  <si>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</si>
  <si>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</si>
  <si>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</si>
  <si>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</si>
  <si>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</si>
  <si>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</si>
  <si>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</si>
  <si>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</si>
  <si>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</si>
  <si>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</si>
  <si>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</si>
  <si>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</si>
  <si>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</si>
  <si>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</si>
  <si>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</si>
  <si>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</si>
  <si>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</si>
  <si>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</si>
  <si>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</si>
  <si>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</si>
  <si>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</si>
  <si>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</si>
  <si>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</si>
  <si>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</si>
  <si>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</si>
  <si>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</si>
  <si>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</si>
  <si>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</si>
  <si>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</si>
  <si>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</si>
  <si>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</si>
  <si>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</si>
  <si>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</si>
  <si>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</si>
  <si>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</si>
  <si>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</si>
  <si>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</si>
  <si>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</si>
  <si>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</si>
  <si>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</si>
  <si>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</si>
  <si>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</si>
  <si>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</si>
  <si>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</si>
  <si>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</si>
  <si>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</si>
  <si>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</si>
  <si>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</si>
  <si>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</si>
  <si>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</si>
  <si>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</si>
  <si>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</si>
  <si>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</si>
  <si>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</si>
  <si>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</si>
  <si>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</si>
  <si>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</si>
  <si>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</si>
  <si>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</si>
  <si>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</si>
  <si>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</si>
  <si>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</si>
  <si>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</si>
  <si>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</si>
  <si>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</si>
  <si>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</si>
  <si>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</si>
  <si>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</si>
  <si>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</si>
  <si>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</si>
  <si>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</si>
  <si>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</si>
  <si>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</si>
  <si>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</si>
  <si>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</si>
  <si>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</si>
  <si>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</si>
  <si>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</si>
  <si>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</si>
  <si>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</si>
  <si>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</si>
  <si>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</si>
  <si>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</si>
  <si>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</si>
  <si>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</si>
  <si>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</si>
  <si>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</si>
  <si>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</si>
  <si>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</si>
  <si>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</si>
  <si>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</si>
  <si>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</si>
  <si>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</si>
  <si>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</si>
  <si>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</si>
  <si>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</si>
  <si>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</si>
  <si>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</si>
  <si>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</si>
  <si>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</si>
  <si>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</si>
  <si>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</si>
  <si>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</si>
  <si>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</si>
  <si>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</si>
  <si>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</si>
  <si>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</si>
  <si>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</si>
  <si>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</si>
  <si>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</si>
  <si>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</si>
  <si>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</si>
  <si>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</si>
  <si>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</si>
  <si>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</si>
  <si>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</si>
  <si>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</si>
  <si>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</si>
  <si>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</si>
  <si>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</si>
  <si>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</si>
  <si>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</si>
  <si>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</si>
  <si>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</si>
  <si>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</si>
  <si>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</si>
  <si>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</si>
  <si>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</si>
  <si>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</si>
  <si>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</si>
  <si>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</si>
  <si>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</si>
  <si>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</si>
  <si>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</si>
  <si>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</si>
  <si>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</si>
  <si>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</si>
  <si>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</si>
  <si>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</si>
  <si>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</si>
  <si>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</si>
  <si>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</si>
  <si>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</si>
  <si>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</si>
  <si>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</si>
  <si>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</si>
  <si>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</si>
  <si>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</si>
  <si>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</si>
  <si>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</si>
  <si>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</si>
  <si>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</si>
  <si>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</si>
  <si>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</si>
  <si>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</si>
  <si>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</si>
  <si>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</si>
  <si>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</si>
  <si>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</si>
  <si>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</si>
  <si>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</si>
  <si>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</si>
  <si>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</si>
  <si>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</si>
  <si>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</si>
  <si>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</si>
  <si>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</si>
  <si>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</si>
  <si>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</si>
  <si>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</si>
  <si>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</si>
  <si>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</si>
  <si>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</si>
  <si>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</si>
  <si>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</si>
  <si>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</si>
  <si>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</si>
  <si>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</si>
  <si>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</si>
  <si>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</si>
  <si>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</si>
  <si>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</si>
  <si>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</si>
  <si>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</si>
  <si>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</si>
  <si>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</si>
  <si>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</si>
  <si>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</si>
  <si>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</si>
  <si>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</si>
  <si>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</si>
  <si>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</si>
  <si>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</si>
  <si>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</si>
  <si>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</si>
  <si>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</si>
  <si>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</si>
  <si>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</si>
  <si>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</si>
  <si>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</si>
  <si>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</si>
  <si>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</si>
  <si>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</si>
  <si>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</si>
  <si>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</si>
  <si>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</si>
  <si>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</si>
  <si>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</si>
  <si>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</si>
  <si>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</si>
  <si>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</si>
  <si>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</si>
  <si>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</si>
  <si>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</si>
  <si>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</si>
  <si>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</si>
  <si>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</si>
  <si>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</si>
  <si>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</si>
  <si>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</si>
  <si>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</si>
  <si>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</si>
  <si>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</si>
  <si>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</si>
  <si>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</si>
  <si>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</si>
  <si>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</si>
  <si>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</si>
  <si>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</si>
  <si>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</si>
  <si>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</si>
  <si>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</si>
  <si>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</si>
  <si>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</si>
  <si>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</si>
  <si>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</si>
  <si>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</si>
  <si>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</si>
  <si>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</si>
  <si>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</si>
  <si>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</si>
  <si>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</si>
  <si>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</si>
  <si>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</si>
  <si>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</si>
  <si>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</si>
  <si>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</si>
  <si>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</si>
  <si>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</si>
  <si>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</si>
  <si>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</si>
  <si>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</si>
  <si>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</si>
  <si>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</si>
  <si>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</si>
  <si>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</si>
  <si>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</si>
  <si>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</si>
  <si>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</si>
  <si>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</si>
  <si>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</si>
  <si>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</si>
  <si>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</si>
  <si>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</si>
  <si>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</si>
  <si>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</si>
  <si>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</si>
  <si>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</si>
  <si>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</si>
  <si>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</si>
  <si>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</si>
  <si>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</si>
  <si>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</si>
  <si>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</si>
  <si>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</si>
  <si>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</si>
  <si>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</si>
  <si>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</si>
  <si>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</si>
  <si>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</si>
  <si>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</si>
  <si>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</si>
  <si>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</si>
  <si>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</si>
  <si>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</si>
  <si>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</si>
  <si>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</si>
  <si>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</si>
  <si>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</si>
  <si>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</si>
  <si>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</si>
  <si>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</si>
  <si>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</si>
  <si>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</si>
  <si>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</si>
  <si>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</si>
  <si>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</si>
  <si>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</si>
  <si>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</si>
  <si>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</si>
  <si>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</si>
  <si>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</si>
  <si>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</si>
  <si>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</si>
  <si>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</si>
  <si>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</si>
  <si>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</si>
  <si>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</si>
  <si>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</si>
  <si>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</si>
  <si>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</si>
  <si>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</si>
  <si>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</si>
  <si>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</si>
  <si>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</si>
  <si>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</si>
  <si>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</si>
  <si>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</si>
  <si>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</si>
  <si>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</si>
  <si>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</si>
  <si>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</si>
  <si>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</si>
  <si>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</si>
  <si>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</si>
  <si>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</si>
  <si>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</si>
  <si>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</si>
  <si>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</si>
  <si>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</si>
  <si>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</si>
  <si>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</si>
  <si>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</si>
  <si>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</si>
  <si>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</si>
  <si>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</si>
  <si>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</si>
  <si>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</si>
  <si>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</si>
  <si>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</si>
  <si>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</si>
  <si>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</si>
  <si>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</si>
  <si>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</si>
  <si>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</si>
  <si>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</si>
  <si>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</si>
  <si>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</si>
  <si>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</si>
  <si>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</si>
  <si>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</si>
  <si>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</si>
  <si>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</si>
  <si>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</si>
  <si>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</si>
  <si>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</si>
  <si>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</si>
  <si>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</si>
  <si>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</si>
  <si>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</si>
  <si>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</si>
  <si>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</si>
  <si>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</si>
  <si>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</si>
  <si>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</si>
  <si>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</si>
  <si>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</si>
  <si>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</si>
  <si>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</si>
  <si>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</si>
  <si>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</si>
  <si>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</si>
  <si>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</si>
  <si>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</si>
  <si>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</si>
  <si>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</si>
  <si>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</si>
  <si>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</si>
  <si>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</si>
  <si>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</si>
  <si>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</si>
  <si>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</si>
  <si>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</si>
  <si>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</si>
  <si>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</si>
  <si>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</si>
  <si>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</si>
  <si>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</si>
  <si>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</si>
  <si>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</si>
  <si>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</si>
  <si>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</si>
  <si>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</si>
  <si>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</si>
  <si>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</si>
  <si>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</si>
  <si>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</si>
  <si>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</si>
  <si>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</si>
  <si>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</si>
  <si>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</si>
  <si>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</si>
  <si>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</si>
  <si>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</si>
  <si>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</si>
  <si>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</si>
  <si>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</si>
  <si>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</si>
  <si>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</si>
  <si>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</si>
  <si>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</si>
  <si>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</si>
  <si>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</si>
  <si>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</si>
  <si>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</si>
  <si>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</si>
  <si>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</si>
  <si>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</si>
  <si>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</si>
  <si>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</si>
  <si>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</si>
  <si>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</si>
  <si>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</si>
  <si>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</si>
  <si>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</si>
  <si>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</si>
  <si>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</si>
  <si>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</si>
  <si>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</si>
  <si>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</si>
  <si>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</si>
  <si>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</si>
  <si>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</si>
  <si>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</si>
  <si>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</si>
  <si>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</si>
  <si>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</si>
  <si>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</si>
  <si>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</si>
  <si>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</si>
  <si>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</si>
  <si>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</si>
  <si>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</si>
  <si>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</si>
  <si>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</si>
  <si>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</si>
  <si>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</si>
  <si>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</si>
  <si>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</si>
  <si>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</si>
  <si>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</si>
  <si>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</si>
  <si>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</si>
  <si>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</si>
  <si>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</si>
  <si>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</si>
  <si>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</si>
  <si>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</si>
  <si>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</si>
  <si>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</si>
  <si>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</si>
  <si>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</si>
  <si>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</si>
  <si>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</si>
  <si>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</si>
  <si>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</si>
  <si>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</si>
  <si>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</si>
  <si>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</si>
  <si>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</si>
  <si>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</si>
  <si>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</si>
  <si>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</si>
  <si>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</si>
  <si>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</si>
  <si>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</si>
  <si>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</si>
  <si>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</si>
  <si>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</si>
  <si>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</si>
  <si>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</si>
  <si>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</si>
  <si>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</si>
  <si>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</si>
  <si>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</si>
  <si>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</si>
  <si>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</si>
  <si>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</si>
  <si>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</si>
  <si>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</si>
  <si>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</si>
  <si>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</si>
  <si>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</si>
  <si>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</si>
  <si>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</si>
  <si>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</si>
  <si>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</si>
  <si>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</si>
  <si>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</si>
  <si>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</si>
  <si>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</si>
  <si>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</si>
  <si>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</si>
  <si>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</si>
  <si>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</si>
  <si>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</si>
  <si>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</si>
  <si>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</si>
  <si>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</si>
  <si>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</si>
  <si>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</si>
  <si>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</si>
  <si>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</si>
  <si>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</si>
  <si>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</si>
  <si>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</si>
  <si>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</si>
  <si>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</si>
  <si>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</si>
  <si>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</si>
  <si>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</si>
  <si>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</si>
  <si>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</si>
  <si>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</si>
  <si>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</si>
  <si>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</si>
  <si>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</si>
  <si>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</si>
  <si>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</si>
  <si>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</si>
  <si>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</si>
  <si>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</si>
  <si>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</si>
  <si>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</si>
  <si>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</si>
  <si>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</si>
  <si>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</si>
  <si>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</si>
  <si>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</si>
  <si>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</si>
  <si>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</si>
  <si>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</si>
  <si>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</si>
  <si>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</si>
  <si>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</si>
  <si>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</si>
  <si>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</si>
  <si>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</si>
  <si>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</si>
  <si>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</si>
  <si>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</si>
  <si>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</si>
  <si>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</si>
  <si>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</si>
  <si>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</si>
  <si>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</si>
  <si>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</si>
  <si>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</si>
  <si>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</si>
  <si>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</si>
  <si>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</si>
  <si>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</si>
  <si>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</si>
  <si>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</si>
  <si>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</si>
  <si>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</si>
  <si>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</si>
  <si>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</si>
  <si>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</si>
  <si>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</si>
  <si>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</si>
  <si>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</si>
  <si>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</si>
  <si>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</si>
  <si>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</si>
  <si>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</si>
  <si>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</si>
  <si>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</si>
  <si>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</si>
  <si>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</si>
  <si>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</si>
  <si>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</si>
  <si>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</si>
  <si>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</si>
  <si>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</si>
  <si>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</si>
  <si>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</si>
  <si>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</si>
  <si>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</si>
  <si>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</si>
  <si>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</si>
  <si>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</si>
  <si>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</si>
  <si>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</si>
  <si>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</si>
  <si>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</si>
  <si>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</si>
  <si>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</si>
  <si>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</si>
  <si>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</si>
  <si>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</si>
  <si>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</si>
  <si>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</si>
  <si>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</si>
  <si>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</si>
  <si>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</si>
  <si>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</si>
  <si>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</si>
  <si>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</si>
  <si>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</si>
  <si>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</si>
  <si>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</si>
  <si>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</si>
  <si>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</si>
  <si>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</si>
  <si>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</si>
  <si>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</si>
  <si>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</si>
  <si>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</si>
  <si>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</si>
  <si>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</si>
  <si>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</si>
  <si>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</si>
  <si>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</si>
  <si>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</si>
  <si>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</si>
  <si>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</si>
  <si>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</si>
  <si>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</si>
  <si>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</si>
  <si>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</si>
  <si>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</si>
  <si>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</si>
  <si>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</si>
  <si>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</si>
  <si>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</si>
  <si>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</si>
  <si>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</si>
  <si>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</si>
  <si>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</si>
  <si>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</si>
  <si>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</si>
  <si>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</si>
  <si>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</si>
  <si>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</si>
  <si>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</si>
  <si>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</si>
  <si>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</si>
  <si>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</si>
  <si>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</si>
  <si>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</si>
  <si>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</si>
  <si>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</si>
  <si>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</si>
  <si>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</si>
  <si>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</si>
  <si>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</si>
  <si>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</si>
  <si>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</si>
  <si>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</si>
  <si>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</si>
  <si>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</si>
  <si>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</si>
  <si>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</si>
  <si>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</si>
  <si>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</si>
  <si>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</si>
  <si>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</si>
  <si>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</si>
  <si>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</si>
  <si>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</si>
  <si>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</si>
  <si>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</si>
  <si>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</si>
  <si>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</si>
  <si>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</si>
  <si>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</si>
  <si>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</si>
  <si>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</si>
  <si>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</si>
  <si>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</si>
  <si>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</si>
  <si>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</si>
  <si>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</si>
  <si>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</si>
  <si>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</si>
  <si>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</si>
  <si>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</si>
  <si>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</si>
  <si>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</si>
  <si>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</si>
  <si>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</si>
  <si>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</si>
  <si>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</si>
  <si>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</si>
  <si>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</si>
  <si>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</si>
  <si>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</si>
  <si>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</si>
  <si>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</si>
  <si>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</si>
  <si>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</si>
  <si>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</si>
  <si>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</si>
  <si>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</si>
  <si>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</si>
  <si>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</si>
  <si>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</si>
  <si>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</si>
  <si>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</si>
  <si>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</si>
  <si>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</si>
  <si>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</si>
  <si>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</si>
  <si>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</si>
  <si>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</si>
  <si>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</si>
  <si>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</si>
  <si>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</si>
  <si>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</si>
  <si>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</si>
  <si>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</si>
  <si>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</si>
  <si>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</si>
  <si>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</si>
  <si>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</si>
  <si>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</si>
  <si>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</si>
  <si>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</si>
  <si>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</si>
  <si>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</si>
  <si>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</si>
  <si>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</si>
  <si>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</si>
  <si>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</si>
  <si>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</si>
  <si>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</si>
  <si>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</si>
  <si>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</si>
  <si>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</si>
  <si>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</si>
  <si>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</si>
  <si>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</si>
  <si>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</si>
  <si>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</si>
  <si>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</si>
  <si>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</si>
  <si>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</si>
  <si>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</si>
  <si>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</si>
  <si>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</si>
  <si>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</si>
  <si>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</si>
  <si>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</si>
  <si>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</si>
  <si>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</si>
  <si>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</si>
  <si>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</si>
  <si>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</si>
  <si>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</si>
  <si>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</si>
  <si>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</si>
  <si>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</si>
  <si>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</si>
  <si>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</si>
  <si>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</si>
  <si>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</si>
  <si>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</si>
  <si>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</si>
  <si>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</si>
  <si>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</si>
  <si>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</si>
  <si>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</si>
  <si>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</si>
  <si>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</si>
  <si>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</si>
  <si>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</si>
  <si>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</si>
  <si>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</si>
  <si>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</si>
  <si>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</si>
  <si>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</si>
  <si>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</si>
  <si>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</si>
  <si>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</si>
  <si>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</si>
  <si>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</si>
  <si>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</si>
  <si>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</si>
  <si>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</si>
  <si>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</si>
  <si>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</si>
  <si>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</si>
  <si>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</si>
  <si>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</si>
  <si>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</si>
  <si>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</si>
  <si>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</si>
  <si>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</si>
  <si>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</si>
  <si>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</si>
  <si>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</si>
  <si>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</si>
  <si>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</si>
  <si>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</si>
  <si>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</si>
  <si>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</si>
  <si>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</si>
  <si>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</si>
  <si>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</si>
  <si>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</si>
  <si>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</si>
  <si>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</si>
  <si>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</si>
  <si>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</si>
  <si>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</si>
  <si>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</si>
  <si>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</si>
  <si>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</si>
  <si>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</si>
  <si>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</si>
  <si>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</si>
  <si>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</si>
  <si>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</si>
  <si>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</si>
  <si>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</si>
  <si>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</si>
  <si>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</si>
  <si>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</si>
  <si>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</si>
  <si>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</si>
  <si>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</si>
  <si>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</si>
  <si>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</si>
  <si>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</si>
  <si>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</si>
  <si>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</si>
  <si>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</si>
  <si>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</si>
  <si>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</si>
  <si>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</si>
  <si>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</si>
  <si>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</si>
  <si>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</si>
  <si>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</si>
  <si>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</si>
  <si>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</si>
  <si>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</si>
  <si>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</si>
  <si>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</si>
  <si>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</si>
  <si>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</si>
  <si>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</si>
  <si>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</si>
  <si>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</si>
  <si>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</si>
  <si>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</si>
  <si>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</si>
  <si>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</si>
  <si>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</si>
  <si>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</si>
  <si>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</si>
  <si>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</si>
  <si>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</si>
  <si>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</si>
  <si>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</si>
  <si>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</si>
  <si>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</si>
  <si>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</si>
  <si>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</si>
  <si>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</si>
  <si>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</si>
  <si>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</si>
  <si>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</si>
  <si>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</si>
  <si>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</si>
  <si>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</si>
  <si>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</si>
  <si>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</si>
  <si>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</si>
  <si>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</si>
  <si>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</si>
  <si>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</si>
  <si>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</si>
  <si>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</si>
  <si>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</si>
  <si>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</si>
  <si>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</si>
  <si>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</si>
  <si>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</si>
  <si>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</si>
  <si>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</si>
  <si>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</si>
  <si>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</si>
  <si>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</si>
  <si>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</si>
  <si>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</si>
  <si>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</si>
  <si>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</si>
  <si>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</si>
  <si>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</si>
  <si>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</si>
  <si>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</si>
  <si>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</si>
  <si>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</si>
  <si>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</si>
  <si>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</si>
  <si>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</si>
  <si>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</si>
  <si>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</si>
  <si>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</si>
  <si>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</si>
  <si>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</si>
  <si>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</si>
  <si>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</si>
  <si>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</si>
  <si>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</si>
  <si>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</si>
  <si>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</si>
  <si>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</si>
  <si>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</si>
  <si>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</si>
  <si>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</si>
  <si>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</si>
  <si>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</si>
  <si>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</si>
  <si>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</si>
  <si>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</si>
  <si>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</si>
  <si>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</si>
  <si>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</si>
  <si>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</si>
  <si>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</si>
  <si>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</si>
  <si>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</si>
  <si>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</si>
  <si>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</si>
  <si>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</si>
  <si>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</si>
  <si>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</si>
  <si>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</si>
  <si>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</si>
  <si>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</si>
  <si>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</si>
  <si>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</si>
  <si>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</si>
  <si>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</si>
  <si>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</si>
  <si>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</si>
  <si>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</si>
  <si>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</si>
  <si>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</si>
  <si>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</si>
  <si>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</si>
  <si>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</si>
  <si>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</si>
  <si>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</si>
  <si>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</si>
  <si>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</si>
  <si>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</si>
  <si>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</si>
  <si>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</si>
  <si>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</si>
  <si>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</si>
  <si>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</si>
  <si>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</si>
  <si>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</si>
  <si>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</si>
  <si>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</si>
  <si>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</si>
  <si>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</si>
  <si>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</si>
  <si>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</si>
  <si>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</si>
  <si>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</si>
  <si>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</si>
  <si>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</si>
  <si>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</si>
  <si>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</si>
  <si>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</si>
  <si>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</si>
  <si>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</si>
  <si>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</si>
  <si>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</si>
  <si>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</si>
  <si>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</si>
  <si>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</si>
  <si>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</si>
  <si>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</si>
  <si>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</si>
  <si>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</si>
  <si>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</si>
  <si>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</si>
  <si>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</si>
  <si>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</si>
  <si>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</si>
  <si>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</si>
  <si>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</si>
  <si>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</si>
  <si>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</si>
  <si>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</si>
  <si>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</si>
  <si>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</si>
  <si>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</si>
  <si>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</si>
  <si>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</si>
  <si>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</si>
  <si>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</si>
  <si>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</si>
  <si>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</si>
  <si>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</si>
  <si>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</si>
  <si>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</si>
  <si>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</si>
  <si>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</si>
  <si>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</si>
  <si>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</si>
  <si>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</si>
  <si>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</si>
  <si>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</si>
  <si>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</si>
  <si>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</si>
  <si>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</si>
  <si>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</si>
  <si>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</si>
  <si>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</si>
  <si>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</si>
  <si>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</si>
  <si>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</si>
  <si>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</si>
  <si>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</si>
  <si>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</si>
  <si>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</si>
  <si>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</si>
  <si>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</si>
  <si>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</si>
  <si>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</si>
  <si>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</si>
  <si>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</si>
  <si>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</si>
  <si>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</si>
  <si>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</si>
  <si>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</si>
  <si>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</si>
  <si>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</si>
  <si>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</si>
  <si>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</si>
  <si>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</si>
  <si>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</si>
  <si>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</si>
  <si>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</si>
  <si>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</si>
  <si>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</si>
  <si>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</si>
  <si>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</si>
  <si>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</si>
  <si>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</si>
  <si>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</si>
  <si>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</si>
  <si>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</si>
  <si>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</si>
  <si>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</si>
  <si>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</si>
  <si>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</si>
  <si>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</si>
  <si>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</si>
  <si>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</si>
  <si>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</si>
  <si>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</si>
  <si>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</si>
  <si>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</si>
  <si>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</si>
  <si>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</si>
  <si>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</si>
  <si>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</si>
  <si>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</si>
  <si>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</si>
  <si>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</si>
  <si>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</si>
  <si>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</si>
  <si>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</si>
  <si>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</si>
  <si>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</si>
  <si>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</si>
  <si>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</si>
  <si>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</si>
  <si>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</si>
  <si>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</si>
  <si>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</si>
  <si>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</si>
  <si>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</si>
  <si>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</si>
  <si>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</si>
  <si>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</si>
  <si>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</si>
  <si>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</si>
  <si>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</si>
  <si>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</si>
  <si>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</si>
  <si>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</si>
  <si>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</si>
  <si>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</si>
  <si>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</si>
  <si>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</si>
  <si>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</si>
  <si>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</si>
  <si>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</si>
  <si>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</si>
  <si>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</si>
  <si>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</si>
  <si>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</si>
  <si>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</si>
  <si>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</si>
  <si>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</si>
  <si>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</si>
  <si>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</si>
  <si>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</si>
  <si>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</si>
  <si>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</si>
  <si>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</si>
  <si>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</si>
  <si>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</si>
  <si>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</si>
  <si>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</si>
  <si>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</si>
  <si>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</si>
  <si>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</si>
  <si>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</si>
  <si>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</si>
  <si>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</si>
  <si>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</si>
  <si>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</si>
  <si>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</si>
  <si>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</si>
  <si>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</si>
  <si>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</si>
  <si>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</si>
  <si>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</si>
  <si>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</si>
  <si>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</si>
  <si>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</si>
  <si>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</si>
  <si>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</si>
  <si>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</si>
  <si>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</si>
  <si>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</si>
  <si>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</si>
  <si>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</si>
  <si>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</si>
  <si>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</si>
  <si>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</si>
  <si>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</si>
  <si>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</si>
  <si>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</si>
  <si>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</si>
  <si>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</si>
  <si>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</si>
  <si>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</si>
  <si>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</si>
  <si>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</si>
  <si>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</si>
  <si>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</si>
  <si>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</si>
  <si>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</si>
  <si>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</si>
  <si>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</si>
  <si>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</si>
  <si>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</si>
  <si>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</si>
  <si>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</si>
  <si>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</si>
  <si>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</si>
  <si>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</si>
  <si>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</si>
  <si>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</si>
  <si>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</si>
  <si>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</si>
  <si>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</si>
  <si>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</si>
  <si>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</si>
  <si>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</si>
  <si>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</si>
  <si>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</si>
  <si>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</si>
  <si>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</si>
  <si>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</si>
  <si>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</si>
  <si>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</si>
  <si>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</si>
  <si>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</si>
  <si>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</si>
  <si>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</si>
  <si>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</si>
  <si>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</si>
  <si>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</si>
  <si>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</si>
  <si>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</si>
  <si>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</si>
  <si>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</si>
  <si>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</si>
  <si>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</si>
  <si>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</si>
  <si>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</si>
  <si>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</si>
  <si>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</si>
  <si>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</si>
  <si>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</si>
  <si>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</si>
  <si>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</si>
  <si>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</si>
  <si>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</si>
  <si>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</si>
  <si>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</si>
  <si>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</si>
  <si>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</si>
  <si>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</si>
  <si>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</si>
  <si>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</si>
  <si>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</si>
  <si>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</si>
  <si>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</si>
  <si>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</si>
  <si>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</si>
  <si>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</si>
  <si>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</si>
  <si>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</si>
  <si>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</si>
  <si>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</si>
  <si>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</si>
  <si>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</si>
  <si>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</si>
  <si>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</si>
  <si>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</si>
  <si>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</si>
  <si>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</si>
  <si>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</si>
  <si>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</si>
  <si>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</si>
  <si>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</si>
  <si>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</si>
  <si>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</si>
  <si>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</si>
  <si>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</si>
  <si>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</si>
  <si>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</si>
  <si>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</si>
  <si>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</si>
  <si>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</si>
  <si>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</si>
  <si>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</si>
  <si>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</si>
  <si>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</si>
  <si>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</si>
  <si>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</si>
  <si>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</si>
  <si>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</si>
  <si>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</si>
  <si>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</si>
  <si>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</si>
  <si>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</si>
  <si>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</si>
  <si>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</si>
  <si>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</si>
  <si>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</si>
  <si>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</si>
  <si>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</si>
  <si>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</si>
  <si>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</si>
  <si>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</si>
  <si>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</si>
  <si>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</si>
  <si>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</si>
  <si>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</si>
  <si>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</si>
  <si>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</si>
  <si>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</si>
  <si>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</si>
  <si>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</si>
  <si>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</si>
  <si>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</si>
  <si>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</si>
  <si>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</si>
  <si>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</si>
  <si>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</si>
  <si>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</si>
  <si>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</si>
  <si>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</si>
  <si>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</si>
  <si>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</si>
  <si>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</si>
  <si>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</si>
  <si>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</si>
  <si>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</si>
  <si>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</si>
  <si>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</si>
  <si>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</si>
  <si>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</si>
  <si>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</si>
  <si>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</si>
  <si>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</si>
  <si>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</si>
  <si>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</si>
  <si>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</si>
  <si>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</si>
  <si>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</si>
  <si>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</si>
  <si>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</si>
  <si>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</si>
  <si>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</si>
  <si>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</si>
  <si>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</si>
  <si>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</si>
  <si>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</si>
  <si>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</si>
  <si>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</si>
  <si>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</si>
  <si>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</si>
  <si>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</si>
  <si>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</si>
  <si>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</si>
  <si>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</si>
  <si>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</si>
  <si>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</si>
  <si>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</si>
  <si>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</si>
  <si>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</si>
  <si>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</si>
  <si>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</si>
  <si>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</si>
  <si>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</si>
  <si>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</si>
  <si>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</si>
  <si>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</si>
  <si>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</si>
  <si>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</si>
  <si>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</si>
  <si>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</si>
  <si>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</si>
  <si>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</si>
  <si>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</si>
  <si>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</si>
  <si>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</si>
  <si>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</si>
  <si>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</si>
  <si>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</si>
  <si>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</si>
  <si>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</si>
  <si>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</si>
  <si>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</si>
  <si>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</si>
  <si>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</si>
  <si>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</si>
  <si>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</si>
  <si>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</si>
  <si>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</si>
  <si>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</si>
  <si>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</si>
  <si>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</si>
  <si>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</si>
  <si>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</si>
  <si>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</si>
  <si>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</si>
  <si>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</si>
  <si>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</si>
  <si>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</si>
  <si>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</si>
  <si>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</si>
  <si>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</si>
  <si>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</si>
  <si>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</si>
  <si>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</si>
  <si>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</si>
  <si>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</si>
  <si>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</si>
  <si>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</si>
  <si>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</si>
  <si>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</si>
  <si>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</si>
  <si>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</si>
  <si>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</si>
  <si>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</si>
  <si>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</si>
  <si>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</si>
  <si>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</si>
  <si>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</si>
  <si>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</si>
  <si>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</si>
  <si>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</si>
  <si>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</si>
  <si>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</si>
  <si>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</si>
  <si>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</si>
  <si>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</si>
  <si>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</si>
  <si>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</si>
  <si>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</si>
  <si>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</si>
  <si>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</si>
  <si>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</si>
  <si>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</si>
  <si>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</si>
  <si>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</si>
  <si>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</si>
  <si>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</si>
  <si>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</si>
  <si>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</si>
  <si>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</si>
  <si>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</si>
  <si>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</si>
  <si>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</si>
  <si>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</si>
  <si>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</si>
  <si>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</si>
  <si>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</si>
  <si>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</si>
  <si>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</si>
  <si>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</si>
  <si>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</si>
  <si>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</si>
  <si>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</si>
  <si>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</si>
  <si>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</si>
  <si>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</si>
  <si>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</si>
  <si>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</si>
  <si>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</si>
  <si>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</si>
  <si>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</si>
  <si>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</si>
  <si>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</si>
  <si>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</si>
  <si>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</si>
  <si>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</si>
  <si>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</si>
  <si>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</si>
  <si>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</si>
  <si>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</si>
  <si>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</si>
  <si>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</si>
  <si>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</si>
  <si>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</si>
  <si>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</si>
  <si>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</si>
  <si>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</si>
  <si>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</si>
  <si>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</si>
  <si>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</si>
  <si>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</si>
  <si>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</si>
  <si>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</si>
  <si>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</si>
  <si>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</si>
  <si>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</si>
  <si>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</si>
  <si>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</si>
  <si>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</si>
  <si>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</si>
  <si>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</si>
  <si>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</si>
  <si>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</si>
  <si>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</si>
  <si>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</si>
  <si>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</si>
  <si>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</si>
  <si>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</si>
  <si>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</si>
  <si>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</si>
  <si>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</si>
  <si>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</si>
  <si>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</si>
  <si>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</si>
  <si>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</si>
  <si>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</si>
  <si>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</si>
  <si>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</si>
  <si>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</si>
  <si>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</si>
  <si>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</si>
  <si>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</si>
  <si>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</si>
  <si>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</si>
  <si>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</si>
  <si>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</si>
  <si>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</si>
  <si>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</si>
  <si>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</si>
  <si>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</si>
  <si>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</si>
  <si>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</si>
  <si>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</si>
  <si>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</si>
  <si>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</si>
  <si>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</si>
  <si>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</si>
  <si>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</si>
  <si>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</si>
  <si>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</si>
  <si>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</si>
  <si>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</si>
  <si>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</si>
  <si>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</si>
  <si>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</si>
  <si>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</si>
  <si>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</si>
  <si>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</si>
  <si>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</si>
  <si>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</si>
  <si>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</si>
  <si>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</si>
  <si>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</si>
  <si>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</si>
  <si>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</si>
  <si>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</si>
  <si>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</si>
  <si>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</si>
  <si>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</si>
  <si>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</si>
  <si>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</si>
  <si>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</si>
  <si>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</si>
  <si>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</si>
  <si>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</si>
  <si>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</si>
  <si>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</si>
  <si>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</si>
  <si>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</si>
  <si>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</si>
  <si>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</si>
  <si>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</si>
  <si>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</si>
  <si>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</si>
  <si>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</si>
  <si>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</si>
  <si>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</si>
  <si>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</si>
  <si>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</si>
  <si>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</si>
  <si>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</si>
  <si>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</si>
  <si>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</si>
  <si>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</si>
  <si>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</si>
  <si>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</si>
  <si>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</si>
  <si>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</si>
  <si>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</si>
  <si>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</si>
  <si>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</si>
  <si>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</si>
  <si>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</si>
  <si>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</si>
  <si>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</si>
  <si>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</si>
  <si>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</si>
  <si>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</si>
  <si>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</si>
  <si>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</si>
  <si>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</si>
  <si>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</si>
  <si>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</si>
  <si>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</si>
  <si>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</si>
  <si>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</si>
  <si>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</si>
  <si>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</si>
  <si>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</si>
  <si>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</si>
  <si>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</si>
  <si>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</si>
  <si>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</si>
  <si>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</si>
  <si>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</si>
  <si>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</si>
  <si>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</si>
  <si>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</si>
  <si>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</si>
  <si>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</si>
  <si>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</si>
  <si>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</si>
  <si>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</si>
  <si>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</si>
  <si>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</si>
  <si>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</si>
  <si>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</si>
  <si>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</si>
  <si>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</si>
  <si>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</si>
  <si>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</si>
  <si>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</si>
  <si>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</si>
  <si>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</si>
  <si>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</si>
  <si>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</si>
  <si>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</si>
  <si>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</si>
  <si>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</si>
  <si>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</si>
  <si>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</si>
  <si>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</si>
  <si>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</si>
  <si>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</si>
  <si>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</si>
  <si>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</si>
  <si>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</si>
  <si>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</si>
  <si>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</si>
  <si>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</si>
  <si>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</si>
  <si>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</si>
  <si>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</si>
  <si>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</si>
  <si>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</si>
  <si>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</si>
  <si>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</si>
  <si>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</si>
  <si>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</si>
  <si>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</si>
  <si>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</si>
  <si>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</si>
  <si>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</si>
  <si>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</si>
  <si>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</si>
  <si>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</si>
  <si>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</si>
  <si>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</si>
  <si>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</si>
  <si>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</si>
  <si>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</si>
  <si>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</si>
  <si>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</si>
  <si>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</si>
  <si>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</si>
  <si>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</si>
  <si>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</si>
  <si>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</si>
  <si>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</si>
  <si>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</si>
  <si>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</si>
  <si>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</si>
  <si>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</si>
  <si>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</si>
  <si>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</si>
  <si>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</si>
  <si>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</si>
  <si>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</si>
  <si>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</si>
  <si>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</si>
  <si>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</si>
  <si>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</si>
  <si>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</si>
  <si>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</si>
  <si>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</si>
  <si>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</si>
  <si>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</si>
  <si>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</si>
  <si>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</si>
  <si>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</si>
  <si>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</si>
  <si>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</si>
  <si>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</si>
  <si>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</si>
  <si>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</si>
  <si>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</si>
  <si>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</si>
  <si>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</si>
  <si>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</si>
  <si>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</si>
  <si>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</si>
  <si>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</si>
  <si>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</si>
  <si>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</si>
  <si>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</si>
  <si>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</si>
  <si>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</si>
  <si>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</si>
  <si>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</si>
  <si>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</si>
  <si>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</si>
  <si>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</si>
  <si>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</si>
  <si>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</si>
  <si>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</si>
  <si>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</si>
  <si>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</si>
  <si>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</si>
  <si>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</si>
  <si>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</si>
  <si>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</si>
  <si>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</si>
  <si>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</si>
  <si>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</si>
  <si>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</si>
  <si>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</si>
  <si>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</si>
  <si>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</si>
  <si>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</si>
  <si>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</si>
  <si>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</si>
  <si>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</si>
  <si>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</si>
  <si>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</si>
  <si>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</si>
  <si>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</si>
  <si>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</si>
  <si>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</si>
  <si>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</si>
  <si>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</si>
  <si>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</si>
  <si>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</si>
  <si>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</si>
  <si>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</si>
  <si>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</si>
  <si>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</si>
  <si>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</si>
  <si>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</si>
  <si>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</si>
  <si>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</si>
  <si>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</si>
  <si>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</si>
  <si>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</si>
  <si>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</si>
  <si>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</si>
  <si>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</si>
  <si>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</si>
  <si>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</si>
  <si>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</si>
  <si>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</si>
  <si>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</si>
  <si>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</si>
  <si>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</si>
  <si>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</si>
  <si>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</si>
  <si>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</si>
  <si>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</si>
  <si>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</si>
  <si>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</si>
  <si>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</si>
  <si>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</si>
  <si>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</si>
  <si>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</si>
  <si>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</si>
  <si>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</si>
  <si>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</si>
  <si>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</si>
  <si>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</si>
  <si>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</si>
  <si>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</si>
  <si>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</si>
  <si>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</si>
  <si>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</si>
  <si>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</si>
  <si>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</si>
  <si>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</si>
  <si>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</si>
  <si>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</si>
  <si>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</si>
  <si>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</si>
  <si>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</si>
  <si>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</si>
  <si>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</si>
  <si>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</si>
  <si>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</si>
  <si>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</si>
  <si>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</si>
  <si>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</si>
  <si>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</si>
  <si>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</si>
  <si>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</si>
  <si>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</si>
  <si>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</si>
  <si>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</si>
  <si>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</si>
  <si>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</si>
  <si>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</si>
  <si>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</si>
  <si>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</si>
  <si>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</si>
  <si>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</si>
  <si>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</si>
  <si>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</si>
  <si>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</si>
  <si>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</si>
  <si>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</si>
  <si>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</si>
  <si>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</si>
  <si>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</si>
  <si>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</si>
  <si>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</si>
  <si>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</si>
  <si>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</si>
  <si>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</si>
  <si>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</si>
  <si>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</si>
  <si>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</si>
  <si>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</si>
  <si>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</si>
  <si>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</si>
  <si>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</si>
  <si>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</si>
  <si>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</si>
  <si>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</si>
  <si>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</si>
  <si>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</si>
  <si>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</si>
  <si>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</si>
  <si>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</si>
  <si>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</si>
  <si>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</si>
  <si>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</si>
  <si>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</si>
  <si>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</si>
  <si>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</si>
  <si>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</si>
  <si>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</si>
  <si>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</si>
  <si>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</si>
  <si>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</si>
  <si>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</si>
  <si>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</si>
  <si>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</si>
  <si>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</si>
  <si>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</si>
  <si>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</si>
  <si>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</si>
  <si>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</si>
  <si>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</si>
  <si>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</si>
  <si>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</si>
  <si>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</si>
  <si>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</si>
  <si>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</si>
  <si>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</si>
  <si>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</si>
  <si>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</si>
  <si>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</si>
  <si>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</si>
  <si>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</si>
  <si>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</si>
  <si>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</si>
  <si>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</si>
  <si>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</si>
  <si>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</si>
  <si>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</si>
  <si>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</si>
  <si>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</si>
  <si>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</si>
  <si>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</si>
  <si>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</si>
  <si>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</si>
  <si>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</si>
  <si>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</si>
  <si>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</si>
  <si>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</si>
  <si>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</si>
  <si>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</si>
  <si>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</si>
  <si>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</si>
  <si>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</si>
  <si>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</si>
  <si>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</si>
  <si>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</si>
  <si>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</si>
  <si>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</si>
  <si>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</si>
  <si>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</si>
  <si>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</si>
  <si>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</si>
  <si>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</si>
  <si>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</si>
  <si>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</si>
  <si>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</si>
  <si>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</si>
  <si>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</si>
  <si>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</si>
  <si>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</si>
  <si>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</si>
  <si>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</si>
  <si>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</si>
  <si>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</si>
  <si>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</si>
  <si>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</si>
  <si>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</si>
  <si>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</si>
  <si>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</si>
  <si>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</si>
  <si>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</si>
  <si>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</si>
  <si>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</si>
  <si>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</si>
  <si>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</si>
  <si>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</si>
  <si>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</si>
  <si>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</si>
  <si>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</si>
  <si>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</si>
  <si>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</si>
  <si>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</si>
  <si>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</si>
  <si>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</si>
  <si>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</si>
  <si>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</si>
  <si>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</si>
  <si>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</si>
  <si>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</si>
  <si>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</si>
  <si>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</si>
  <si>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</si>
  <si>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</si>
  <si>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</si>
  <si>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</si>
  <si>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</si>
  <si>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</si>
  <si>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</si>
  <si>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</si>
  <si>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</si>
  <si>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</si>
  <si>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</si>
  <si>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</si>
  <si>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</si>
  <si>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</si>
  <si>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</si>
  <si>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</si>
  <si>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</si>
  <si>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</si>
  <si>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</si>
  <si>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</si>
  <si>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</si>
  <si>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</si>
  <si>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</si>
  <si>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</si>
  <si>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</si>
  <si>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</si>
  <si>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</si>
  <si>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</si>
  <si>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</si>
  <si>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</si>
  <si>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</si>
  <si>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</si>
  <si>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</si>
  <si>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</si>
  <si>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</si>
  <si>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</si>
  <si>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</si>
  <si>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</si>
  <si>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</si>
  <si>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</si>
  <si>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</si>
  <si>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</si>
  <si>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</si>
  <si>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</si>
  <si>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</si>
  <si>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</si>
  <si>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</si>
  <si>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</si>
  <si>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</si>
  <si>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</si>
  <si>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</si>
  <si>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</si>
  <si>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</si>
  <si>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</si>
  <si>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</si>
  <si>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</si>
  <si>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</si>
  <si>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</si>
  <si>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</si>
  <si>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</si>
  <si>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</si>
  <si>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</si>
  <si>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</si>
  <si>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</si>
  <si>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</si>
  <si>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</si>
  <si>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</si>
  <si>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</si>
  <si>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</si>
  <si>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</si>
  <si>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</si>
  <si>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</si>
  <si>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</si>
  <si>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</si>
  <si>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</si>
  <si>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</si>
  <si>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</si>
  <si>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</si>
  <si>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</si>
  <si>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</si>
  <si>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</si>
  <si>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</si>
  <si>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</si>
  <si>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</si>
  <si>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</si>
  <si>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</si>
  <si>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</si>
  <si>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</si>
  <si>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</si>
  <si>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</si>
  <si>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</si>
  <si>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</si>
  <si>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</si>
  <si>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</si>
  <si>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</si>
  <si>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</si>
  <si>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</si>
  <si>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</si>
  <si>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</si>
  <si>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</si>
  <si>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</si>
  <si>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</si>
  <si>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</si>
  <si>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</si>
  <si>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</si>
  <si>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</si>
  <si>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</si>
  <si>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</si>
  <si>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</si>
  <si>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</si>
  <si>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</si>
  <si>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</si>
  <si>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</si>
  <si>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</si>
  <si>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</si>
  <si>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</si>
  <si>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</si>
  <si>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</si>
  <si>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</si>
  <si>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</si>
  <si>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</si>
  <si>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</si>
  <si>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</si>
  <si>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</si>
  <si>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</si>
  <si>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</si>
  <si>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</si>
  <si>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</si>
  <si>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</si>
  <si>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</si>
  <si>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</si>
  <si>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</si>
  <si>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</si>
  <si>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</si>
  <si>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</si>
  <si>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</si>
  <si>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</si>
  <si>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</si>
  <si>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</si>
  <si>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</si>
  <si>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</si>
  <si>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</si>
  <si>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</si>
  <si>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</si>
  <si>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</si>
  <si>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</si>
  <si>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</si>
  <si>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</si>
  <si>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</si>
  <si>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</si>
  <si>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</si>
  <si>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</si>
  <si>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</si>
  <si>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</si>
  <si>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</si>
  <si>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</si>
  <si>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</si>
  <si>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</si>
  <si>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</si>
  <si>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</si>
  <si>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</si>
  <si>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</si>
  <si>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</si>
  <si>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</si>
  <si>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</si>
  <si>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</si>
  <si>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</si>
  <si>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</si>
  <si>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</si>
  <si>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</si>
  <si>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</si>
  <si>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</si>
  <si>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</si>
  <si>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</si>
  <si>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</si>
  <si>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</si>
  <si>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</si>
  <si>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</si>
  <si>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</si>
  <si>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</si>
  <si>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</si>
  <si>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</si>
  <si>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</si>
  <si>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</si>
  <si>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</si>
  <si>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</si>
  <si>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</si>
  <si>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</si>
  <si>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</si>
  <si>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</si>
  <si>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</si>
  <si>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</si>
  <si>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</si>
  <si>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</si>
  <si>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</si>
  <si>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</si>
  <si>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</si>
  <si>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</si>
  <si>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</si>
  <si>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</si>
  <si>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</si>
  <si>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</si>
  <si>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</si>
  <si>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</si>
  <si>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</si>
  <si>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</si>
  <si>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</si>
  <si>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</si>
  <si>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</si>
  <si>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</si>
  <si>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</si>
  <si>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</si>
  <si>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</si>
  <si>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</si>
  <si>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</si>
  <si>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</si>
  <si>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</si>
  <si>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</si>
  <si>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</si>
  <si>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</si>
  <si>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</si>
  <si>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</si>
  <si>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</si>
  <si>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</si>
  <si>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</si>
  <si>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</si>
  <si>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</si>
  <si>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</si>
  <si>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</si>
  <si>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</si>
  <si>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</si>
  <si>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</si>
  <si>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</si>
  <si>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</si>
  <si>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</si>
  <si>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</si>
  <si>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</si>
  <si>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</si>
  <si>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</si>
  <si>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</si>
  <si>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</si>
  <si>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</si>
  <si>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</si>
  <si>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</si>
  <si>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</si>
  <si>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</si>
  <si>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</si>
  <si>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</si>
  <si>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</si>
  <si>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</si>
  <si>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</si>
  <si>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</si>
  <si>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</si>
  <si>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</si>
  <si>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</si>
  <si>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</si>
  <si>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</si>
  <si>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</si>
  <si>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</si>
  <si>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</si>
  <si>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</si>
  <si>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</si>
  <si>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</si>
  <si>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</si>
  <si>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</si>
  <si>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</si>
  <si>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</si>
  <si>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</si>
  <si>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</si>
  <si>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</si>
  <si>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</si>
  <si>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</si>
  <si>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</si>
  <si>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</si>
  <si>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</si>
  <si>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</si>
  <si>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</si>
  <si>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</si>
  <si>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</si>
  <si>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</si>
  <si>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</si>
  <si>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</si>
  <si>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</si>
  <si>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</si>
  <si>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</si>
  <si>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</si>
  <si>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</si>
  <si>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</si>
  <si>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</si>
  <si>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</si>
  <si>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</si>
  <si>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</si>
  <si>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</si>
  <si>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</si>
  <si>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</si>
  <si>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</si>
  <si>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</si>
  <si>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</si>
  <si>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</si>
  <si>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</si>
  <si>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</si>
  <si>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</si>
  <si>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</si>
  <si>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</si>
  <si>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</si>
  <si>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</si>
  <si>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</si>
  <si>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</si>
  <si>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</si>
  <si>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</si>
  <si>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</si>
  <si>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</si>
  <si>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</si>
  <si>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</si>
  <si>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</si>
  <si>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</si>
  <si>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</si>
  <si>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</si>
  <si>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</si>
  <si>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</si>
  <si>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</si>
  <si>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</si>
  <si>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</si>
  <si>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</si>
  <si>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</si>
  <si>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</si>
  <si>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</si>
  <si>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</si>
  <si>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</si>
  <si>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</si>
  <si>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</si>
  <si>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</si>
  <si>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</si>
  <si>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</si>
  <si>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</si>
  <si>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</si>
  <si>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</si>
  <si>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</si>
  <si>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</si>
  <si>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</si>
  <si>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</si>
  <si>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</si>
  <si>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</si>
  <si>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</si>
  <si>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</si>
  <si>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</si>
  <si>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</si>
  <si>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</si>
  <si>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</si>
  <si>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</si>
  <si>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</si>
  <si>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</si>
  <si>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</si>
  <si>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</si>
  <si>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</si>
  <si>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</si>
  <si>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</si>
  <si>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</si>
  <si>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</si>
  <si>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</si>
  <si>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</si>
  <si>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</si>
  <si>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</si>
  <si>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</si>
  <si>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</si>
  <si>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</si>
  <si>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</si>
  <si>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</si>
  <si>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</si>
  <si>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</si>
  <si>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</si>
  <si>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</si>
  <si>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</si>
  <si>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</si>
  <si>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</si>
  <si>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</si>
  <si>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</si>
  <si>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</si>
  <si>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</si>
  <si>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</si>
  <si>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</si>
  <si>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</si>
  <si>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</si>
  <si>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</si>
  <si>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</si>
  <si>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</si>
  <si>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</si>
  <si>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</si>
  <si>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</si>
  <si>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</si>
  <si>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</si>
  <si>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</si>
  <si>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</si>
  <si>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</si>
  <si>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</si>
  <si>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</si>
  <si>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</si>
  <si>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</si>
  <si>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</si>
  <si>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</si>
  <si>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</si>
  <si>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</si>
  <si>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</si>
  <si>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</si>
  <si>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</si>
  <si>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</si>
  <si>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</si>
  <si>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</si>
  <si>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</si>
  <si>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</si>
  <si>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</si>
  <si>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</si>
  <si>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</si>
  <si>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</si>
  <si>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</si>
  <si>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</si>
  <si>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</si>
  <si>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</si>
  <si>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</si>
  <si>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</si>
  <si>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</si>
  <si>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</si>
  <si>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</si>
  <si>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</si>
  <si>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</si>
  <si>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</si>
  <si>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</si>
  <si>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</si>
  <si>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</si>
  <si>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</si>
  <si>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</si>
  <si>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</si>
  <si>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</si>
  <si>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</si>
  <si>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</si>
  <si>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</si>
  <si>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</si>
  <si>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</si>
  <si>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</si>
  <si>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</si>
  <si>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</si>
  <si>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</si>
  <si>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</si>
  <si>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</si>
  <si>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</si>
  <si>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</si>
  <si>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</si>
  <si>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</si>
  <si>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</si>
  <si>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</si>
  <si>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</si>
  <si>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</si>
  <si>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</si>
  <si>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</si>
  <si>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</si>
  <si>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</si>
  <si>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</si>
  <si>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</si>
  <si>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</si>
  <si>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</si>
  <si>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</si>
  <si>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</si>
  <si>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</si>
  <si>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</si>
  <si>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</si>
  <si>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</si>
  <si>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</si>
  <si>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</si>
  <si>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</si>
  <si>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</si>
  <si>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</si>
  <si>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</si>
  <si>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</si>
  <si>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</si>
  <si>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</si>
  <si>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</si>
  <si>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</si>
  <si>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</si>
  <si>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</si>
  <si>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</si>
  <si>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</si>
  <si>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</si>
  <si>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</si>
  <si>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</si>
  <si>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</si>
  <si>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</si>
  <si>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</si>
  <si>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</si>
  <si>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</si>
  <si>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</si>
  <si>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</si>
  <si>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</si>
  <si>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</si>
  <si>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</si>
  <si>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</si>
  <si>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</si>
  <si>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</si>
  <si>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</si>
  <si>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</si>
  <si>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</si>
  <si>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</si>
  <si>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</si>
  <si>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</si>
  <si>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</si>
  <si>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</si>
  <si>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</si>
  <si>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</si>
  <si>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</si>
  <si>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</si>
  <si>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</si>
  <si>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</si>
  <si>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</si>
  <si>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</si>
  <si>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</si>
  <si>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</si>
  <si>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</si>
  <si>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</si>
  <si>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</si>
  <si>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</si>
  <si>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</si>
  <si>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</si>
  <si>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</si>
  <si>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</si>
  <si>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</si>
  <si>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</si>
  <si>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</si>
  <si>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</si>
  <si>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</si>
  <si>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</si>
  <si>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</si>
  <si>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</si>
  <si>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</si>
  <si>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</si>
  <si>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</si>
  <si>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</si>
  <si>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</si>
  <si>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</si>
  <si>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</si>
  <si>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</si>
  <si>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</si>
  <si>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</si>
  <si>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</si>
  <si>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</si>
  <si>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</si>
  <si>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</si>
  <si>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</si>
  <si>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</si>
  <si>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</si>
  <si>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</si>
  <si>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</si>
  <si>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</si>
  <si>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</si>
  <si>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</si>
  <si>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</si>
  <si>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</si>
  <si>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</si>
  <si>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</si>
  <si>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</si>
  <si>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</si>
  <si>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</si>
  <si>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</si>
  <si>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</si>
  <si>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</si>
  <si>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</si>
  <si>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</si>
  <si>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</si>
  <si>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</si>
  <si>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</si>
  <si>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</si>
  <si>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</si>
  <si>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</si>
  <si>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</si>
  <si>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</si>
  <si>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</si>
  <si>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</si>
  <si>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</si>
  <si>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</si>
  <si>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</si>
  <si>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</si>
  <si>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</si>
  <si>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</si>
  <si>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</si>
  <si>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</si>
  <si>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</si>
  <si>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</si>
  <si>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</si>
  <si>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</si>
  <si>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</si>
  <si>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</si>
  <si>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</si>
  <si>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</si>
  <si>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</si>
  <si>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</si>
  <si>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</si>
  <si>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</si>
  <si>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</si>
  <si>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</si>
  <si>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</si>
  <si>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</si>
  <si>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</si>
  <si>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</si>
  <si>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</si>
  <si>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</si>
  <si>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</si>
  <si>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</si>
  <si>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</si>
  <si>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</si>
  <si>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</si>
  <si>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</si>
  <si>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</si>
  <si>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</si>
  <si>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</si>
  <si>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</si>
  <si>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</si>
  <si>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</si>
  <si>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</si>
  <si>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</si>
  <si>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</si>
  <si>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</si>
  <si>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</si>
  <si>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</si>
  <si>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</si>
  <si>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</si>
  <si>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</si>
  <si>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</si>
  <si>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</si>
  <si>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</si>
  <si>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</si>
  <si>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</si>
  <si>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</si>
  <si>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</si>
  <si>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</si>
  <si>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</si>
  <si>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</si>
  <si>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</si>
  <si>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</si>
  <si>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</si>
  <si>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</si>
  <si>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</si>
  <si>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</si>
  <si>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</si>
  <si>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</si>
  <si>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</si>
  <si>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</si>
  <si>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</si>
  <si>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</si>
  <si>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</si>
  <si>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</si>
  <si>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</si>
  <si>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</si>
  <si>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</si>
  <si>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</si>
  <si>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</si>
  <si>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</si>
  <si>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</si>
  <si>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</si>
  <si>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</si>
  <si>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</si>
  <si>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</si>
  <si>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</si>
  <si>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</si>
  <si>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</si>
  <si>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</si>
  <si>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</si>
  <si>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</si>
  <si>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</si>
  <si>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</si>
  <si>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</si>
  <si>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</si>
  <si>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</si>
  <si>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</si>
  <si>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</si>
  <si>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</si>
  <si>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</si>
  <si>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</si>
  <si>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</si>
  <si>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</si>
  <si>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</si>
  <si>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</si>
  <si>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</si>
  <si>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</si>
  <si>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</si>
  <si>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</si>
  <si>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</si>
  <si>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</si>
  <si>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</si>
  <si>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</si>
  <si>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</si>
  <si>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</si>
  <si>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</si>
  <si>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</si>
  <si>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</si>
  <si>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</si>
  <si>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</si>
  <si>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</si>
  <si>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</si>
  <si>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</si>
  <si>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</si>
  <si>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</si>
  <si>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</si>
  <si>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</si>
  <si>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</si>
  <si>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</si>
  <si>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</si>
  <si>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</si>
  <si>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</si>
  <si>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</si>
  <si>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</si>
  <si>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</si>
  <si>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</si>
  <si>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</si>
  <si>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</si>
  <si>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</si>
  <si>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</si>
  <si>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</si>
  <si>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</si>
  <si>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</si>
  <si>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</si>
  <si>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</si>
  <si>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</si>
  <si>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</si>
  <si>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</si>
  <si>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</si>
  <si>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</si>
  <si>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</si>
  <si>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</si>
  <si>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</si>
  <si>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</si>
  <si>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</si>
  <si>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</si>
  <si>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</si>
  <si>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</si>
  <si>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</si>
  <si>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</si>
  <si>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</si>
  <si>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</si>
  <si>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</si>
  <si>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</si>
  <si>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</si>
  <si>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</si>
  <si>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</si>
  <si>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</si>
  <si>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</si>
  <si>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</si>
  <si>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</si>
  <si>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</si>
  <si>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</si>
  <si>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</si>
  <si>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</si>
  <si>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</si>
  <si>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</si>
  <si>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</si>
  <si>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</si>
  <si>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</si>
  <si>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</si>
  <si>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</si>
  <si>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</si>
  <si>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</si>
  <si>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</si>
  <si>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</si>
  <si>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</si>
  <si>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</si>
  <si>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</si>
  <si>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</si>
  <si>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</si>
  <si>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</si>
  <si>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</si>
  <si>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</si>
  <si>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</si>
  <si>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</si>
  <si>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</si>
  <si>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</si>
  <si>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</si>
  <si>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</si>
  <si>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</si>
  <si>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</si>
  <si>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</si>
  <si>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</si>
  <si>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</si>
  <si>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</si>
  <si>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</si>
  <si>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</si>
  <si>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</si>
  <si>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</si>
  <si>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</si>
  <si>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</si>
  <si>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</si>
  <si>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</si>
  <si>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</si>
  <si>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</si>
  <si>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</si>
  <si>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</si>
  <si>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</si>
  <si>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</si>
  <si>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</si>
  <si>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</si>
  <si>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</si>
  <si>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</si>
  <si>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</si>
  <si>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</si>
  <si>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</si>
  <si>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</si>
  <si>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</si>
  <si>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</si>
  <si>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</si>
  <si>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</si>
  <si>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</si>
  <si>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</si>
  <si>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</si>
  <si>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</si>
  <si>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</si>
  <si>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</si>
  <si>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</si>
  <si>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</si>
  <si>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</si>
  <si>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</si>
  <si>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</si>
  <si>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</si>
  <si>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</si>
  <si>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</si>
  <si>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</si>
  <si>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</si>
  <si>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</si>
  <si>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</si>
  <si>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</si>
  <si>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</si>
  <si>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</si>
  <si>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</si>
  <si>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</si>
  <si>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</si>
  <si>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</si>
  <si>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</si>
  <si>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</si>
  <si>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</si>
  <si>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</si>
  <si>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</si>
  <si>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</si>
  <si>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</si>
  <si>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</si>
  <si>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</si>
  <si>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</si>
  <si>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</si>
  <si>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</si>
  <si>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</si>
  <si>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</si>
  <si>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</si>
  <si>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</si>
  <si>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</si>
  <si>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</si>
  <si>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</si>
  <si>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</si>
  <si>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</si>
  <si>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</si>
  <si>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</si>
  <si>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</si>
  <si>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</si>
  <si>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</si>
  <si>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</si>
  <si>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</si>
  <si>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</si>
  <si>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</si>
  <si>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</si>
  <si>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</si>
  <si>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</si>
  <si>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</si>
  <si>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</si>
  <si>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</si>
  <si>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</si>
  <si>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</si>
  <si>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</si>
  <si>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</si>
  <si>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</si>
  <si>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</si>
  <si>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</si>
  <si>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</si>
  <si>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</si>
  <si>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</si>
  <si>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</si>
  <si>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</si>
  <si>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</si>
  <si>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</si>
  <si>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</si>
  <si>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</si>
  <si>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</si>
  <si>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</si>
  <si>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</si>
  <si>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</si>
  <si>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</si>
  <si>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</si>
  <si>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</si>
  <si>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</si>
  <si>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</si>
  <si>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</si>
  <si>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</si>
  <si>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</si>
  <si>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</si>
  <si>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</si>
  <si>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</si>
  <si>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</si>
  <si>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</si>
  <si>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</si>
  <si>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</si>
  <si>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</si>
  <si>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</si>
  <si>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</si>
  <si>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</si>
  <si>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</si>
  <si>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</si>
  <si>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</si>
  <si>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</si>
  <si>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</si>
  <si>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</si>
  <si>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</si>
  <si>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</si>
  <si>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</si>
  <si>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</si>
  <si>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</si>
  <si>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</si>
  <si>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</si>
  <si>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</si>
  <si>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</si>
  <si>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</si>
  <si>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</si>
  <si>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</si>
  <si>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</si>
  <si>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</si>
  <si>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</si>
  <si>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</si>
  <si>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</si>
  <si>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</si>
  <si>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</si>
  <si>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</si>
  <si>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</si>
  <si>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</si>
  <si>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</si>
  <si>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</si>
  <si>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</si>
  <si>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</si>
  <si>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</si>
  <si>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</si>
  <si>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</si>
  <si>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</si>
  <si>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</si>
  <si>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</si>
  <si>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</si>
  <si>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</si>
  <si>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</si>
  <si>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</si>
  <si>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</si>
  <si>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</si>
  <si>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</si>
  <si>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</si>
  <si>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</si>
  <si>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</si>
  <si>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</si>
  <si>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</si>
  <si>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</si>
  <si>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</si>
  <si>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</si>
  <si>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</si>
  <si>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</si>
  <si>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</si>
  <si>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</si>
  <si>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</si>
  <si>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</si>
  <si>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</si>
  <si>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</si>
  <si>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</si>
  <si>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</si>
  <si>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</si>
  <si>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</si>
  <si>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</si>
  <si>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</si>
  <si>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</si>
  <si>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</si>
  <si>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</si>
  <si>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</si>
  <si>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</si>
  <si>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</si>
  <si>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</si>
  <si>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</si>
  <si>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</si>
  <si>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</si>
  <si>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</si>
  <si>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</si>
  <si>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</si>
  <si>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</si>
  <si>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</si>
  <si>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</si>
  <si>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</si>
  <si>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</si>
  <si>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</si>
  <si>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</si>
  <si>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</si>
  <si>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</si>
  <si>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</si>
  <si>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</si>
  <si>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</si>
  <si>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</si>
  <si>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</si>
  <si>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</si>
  <si>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</si>
  <si>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</si>
  <si>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</si>
  <si>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</si>
  <si>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</si>
  <si>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</si>
  <si>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</si>
  <si>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</si>
  <si>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</si>
  <si>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</si>
  <si>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</si>
  <si>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</si>
  <si>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</si>
  <si>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</si>
  <si>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</si>
  <si>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</si>
  <si>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</si>
  <si>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</si>
  <si>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</si>
  <si>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</si>
  <si>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</si>
  <si>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</si>
  <si>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</si>
  <si>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</si>
  <si>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</si>
  <si>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</si>
  <si>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</si>
  <si>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</si>
  <si>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</si>
  <si>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</si>
  <si>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</si>
  <si>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</si>
  <si>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</si>
  <si>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</si>
  <si>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</si>
  <si>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</si>
  <si>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</si>
  <si>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</si>
  <si>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</si>
  <si>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</si>
  <si>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</si>
  <si>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</si>
  <si>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</si>
  <si>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</si>
  <si>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</si>
  <si>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</si>
  <si>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</si>
  <si>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</si>
  <si>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</si>
  <si>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</si>
  <si>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</si>
  <si>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</si>
  <si>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</si>
  <si>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</si>
  <si>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</si>
  <si>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</si>
  <si>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</si>
  <si>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</si>
  <si>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</si>
  <si>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</si>
  <si>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</si>
  <si>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</si>
  <si>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</si>
  <si>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</si>
  <si>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</si>
  <si>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</si>
  <si>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</si>
  <si>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</si>
  <si>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</si>
  <si>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</si>
  <si>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</si>
  <si>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</si>
  <si>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</si>
  <si>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</si>
  <si>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</si>
  <si>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</si>
  <si>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</si>
  <si>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</si>
  <si>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</si>
  <si>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</si>
  <si>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</si>
  <si>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</si>
  <si>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</si>
  <si>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</si>
  <si>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</si>
  <si>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</si>
  <si>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</si>
  <si>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</si>
  <si>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</si>
  <si>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</si>
  <si>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</si>
  <si>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</si>
  <si>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</si>
  <si>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</si>
  <si>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</si>
  <si>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</si>
  <si>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</si>
  <si>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</si>
  <si>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</si>
  <si>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</si>
  <si>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</si>
  <si>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</si>
  <si>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</si>
  <si>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</si>
  <si>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</si>
  <si>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</si>
  <si>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</si>
  <si>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</si>
  <si>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</si>
  <si>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</si>
  <si>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</si>
  <si>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</si>
  <si>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</si>
  <si>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</si>
  <si>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</si>
  <si>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</si>
  <si>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</si>
  <si>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</si>
  <si>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</si>
  <si>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</si>
  <si>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</si>
  <si>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</si>
  <si>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</si>
  <si>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</si>
  <si>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</si>
  <si>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</si>
  <si>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</si>
  <si>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</si>
  <si>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</si>
  <si>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</si>
  <si>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</si>
  <si>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</si>
  <si>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</si>
  <si>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</si>
  <si>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</si>
  <si>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</si>
  <si>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</si>
  <si>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</si>
  <si>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</si>
  <si>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</si>
  <si>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</si>
  <si>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</si>
  <si>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</si>
  <si>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</si>
  <si>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</si>
  <si>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</si>
  <si>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</si>
  <si>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</si>
  <si>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</si>
  <si>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</si>
  <si>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</si>
  <si>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</si>
  <si>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</si>
  <si>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</si>
  <si>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</si>
  <si>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</si>
  <si>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</si>
  <si>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</si>
  <si>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</si>
  <si>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</si>
  <si>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</si>
  <si>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</si>
  <si>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</si>
  <si>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</si>
  <si>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</si>
  <si>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</si>
  <si>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</si>
  <si>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</si>
  <si>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</si>
  <si>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</si>
  <si>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</si>
  <si>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</si>
  <si>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</si>
  <si>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</si>
  <si>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</si>
  <si>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</si>
  <si>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</si>
  <si>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</si>
  <si>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</si>
  <si>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</si>
  <si>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</si>
  <si>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</si>
  <si>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</si>
  <si>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</si>
  <si>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</si>
  <si>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</si>
  <si>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</si>
  <si>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</si>
  <si>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</si>
  <si>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</si>
  <si>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</si>
  <si>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</si>
  <si>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</si>
  <si>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</si>
  <si>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</si>
  <si>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</si>
  <si>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</si>
  <si>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</si>
  <si>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</si>
  <si>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</si>
  <si>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</si>
  <si>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</si>
  <si>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</si>
  <si>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</si>
  <si>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</si>
  <si>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</si>
  <si>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</si>
  <si>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</si>
  <si>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</si>
  <si>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</si>
  <si>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</si>
  <si>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</si>
  <si>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</si>
  <si>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</si>
  <si>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</si>
  <si>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</si>
  <si>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</si>
  <si>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</si>
  <si>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</si>
  <si>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</si>
  <si>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</si>
  <si>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</si>
  <si>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</si>
  <si>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</si>
  <si>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</si>
  <si>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</si>
  <si>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</si>
  <si>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</si>
  <si>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</si>
  <si>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</si>
  <si>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</si>
  <si>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</si>
  <si>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</si>
  <si>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</si>
  <si>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</si>
  <si>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</si>
  <si>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</si>
  <si>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</si>
  <si>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</si>
  <si>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</si>
  <si>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</si>
  <si>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</si>
  <si>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</si>
  <si>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</si>
  <si>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</si>
  <si>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</si>
  <si>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</si>
  <si>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</si>
  <si>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</si>
  <si>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</si>
  <si>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</si>
  <si>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</si>
  <si>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</si>
  <si>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</si>
  <si>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</si>
  <si>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</si>
  <si>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</si>
  <si>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</si>
  <si>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</si>
  <si>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</si>
  <si>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</si>
  <si>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</si>
  <si>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</si>
  <si>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</si>
  <si>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</si>
  <si>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</si>
  <si>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</si>
  <si>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</si>
  <si>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</si>
  <si>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</si>
  <si>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</si>
  <si>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</si>
  <si>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</si>
  <si>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</si>
  <si>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</si>
  <si>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</si>
  <si>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</si>
  <si>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</si>
  <si>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</si>
  <si>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</si>
  <si>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</si>
  <si>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</si>
  <si>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</si>
  <si>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</si>
  <si>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</si>
  <si>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</si>
  <si>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</si>
  <si>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</si>
  <si>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</si>
  <si>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</si>
  <si>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</si>
  <si>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</si>
  <si>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</si>
  <si>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</si>
  <si>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</si>
  <si>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</si>
  <si>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</si>
  <si>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</si>
  <si>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</si>
  <si>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</si>
  <si>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</si>
  <si>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</si>
  <si>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</si>
  <si>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</si>
  <si>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</si>
  <si>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</si>
  <si>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</si>
  <si>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</si>
  <si>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</si>
  <si>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</si>
  <si>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</si>
  <si>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</si>
  <si>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</si>
  <si>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</si>
  <si>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</si>
  <si>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</si>
  <si>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</si>
  <si>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</si>
  <si>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</si>
  <si>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</si>
  <si>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</si>
  <si>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</si>
  <si>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</si>
  <si>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</si>
  <si>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</si>
  <si>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</si>
  <si>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</si>
  <si>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</si>
  <si>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</si>
  <si>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</si>
  <si>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</si>
  <si>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</si>
  <si>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</si>
  <si>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</si>
  <si>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</si>
  <si>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</si>
  <si>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</si>
  <si>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</si>
  <si>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</si>
  <si>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</si>
  <si>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</si>
  <si>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</si>
  <si>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</si>
  <si>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</si>
  <si>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</si>
  <si>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</si>
  <si>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</si>
  <si>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</si>
  <si>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</si>
  <si>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</si>
  <si>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</si>
  <si>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</si>
  <si>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</si>
  <si>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</si>
  <si>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</si>
  <si>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</si>
  <si>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</si>
  <si>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</si>
  <si>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</si>
  <si>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</si>
  <si>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</si>
  <si>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</si>
  <si>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</si>
  <si>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</si>
  <si>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</si>
  <si>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</si>
  <si>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</si>
  <si>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</si>
  <si>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</si>
  <si>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</si>
  <si>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</si>
  <si>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</si>
  <si>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</si>
  <si>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</si>
  <si>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</si>
  <si>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</si>
  <si>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</si>
  <si>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</si>
  <si>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</si>
  <si>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</si>
  <si>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</si>
  <si>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</si>
  <si>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</si>
  <si>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</si>
  <si>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</si>
  <si>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</si>
  <si>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</si>
  <si>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</si>
  <si>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</si>
  <si>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</si>
  <si>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</si>
  <si>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</si>
  <si>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</si>
  <si>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</si>
  <si>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</si>
  <si>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</si>
  <si>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</si>
  <si>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</si>
  <si>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</si>
  <si>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</si>
  <si>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</si>
  <si>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</si>
  <si>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</si>
  <si>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</si>
  <si>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</si>
  <si>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</si>
  <si>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</si>
  <si>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</si>
  <si>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</si>
  <si>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</si>
  <si>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</si>
  <si>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</si>
  <si>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</si>
  <si>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</si>
  <si>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</si>
  <si>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</si>
  <si>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</si>
  <si>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</si>
  <si>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</si>
  <si>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</si>
  <si>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</si>
  <si>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</si>
  <si>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</si>
  <si>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</si>
  <si>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</si>
  <si>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</si>
  <si>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</si>
  <si>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</si>
  <si>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</si>
  <si>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</si>
  <si>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</si>
  <si>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</si>
  <si>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</si>
  <si>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</si>
  <si>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</si>
  <si>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</si>
  <si>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</si>
  <si>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</si>
  <si>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</si>
  <si>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</si>
  <si>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</si>
  <si>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</si>
  <si>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</si>
  <si>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</si>
  <si>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</si>
  <si>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</si>
  <si>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</si>
  <si>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</si>
  <si>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</si>
  <si>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</si>
  <si>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</si>
  <si>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</si>
  <si>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</si>
  <si>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</si>
  <si>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</si>
  <si>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</si>
  <si>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</si>
  <si>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</si>
  <si>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</si>
  <si>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</si>
  <si>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</si>
  <si>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</si>
  <si>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</si>
  <si>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</si>
  <si>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</si>
  <si>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</si>
  <si>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</si>
  <si>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</si>
  <si>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</si>
  <si>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</si>
  <si>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</si>
  <si>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</si>
  <si>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</si>
  <si>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</si>
  <si>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</si>
  <si>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</si>
  <si>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</si>
  <si>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</si>
  <si>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</si>
  <si>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</si>
  <si>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</si>
  <si>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</si>
  <si>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</si>
  <si>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</si>
  <si>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</si>
  <si>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</si>
  <si>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</si>
  <si>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</si>
  <si>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</si>
  <si>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</si>
  <si>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</si>
  <si>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</si>
  <si>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</si>
  <si>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</si>
  <si>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</si>
  <si>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</si>
  <si>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</si>
  <si>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</si>
  <si>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</si>
  <si>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</si>
  <si>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</si>
  <si>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</si>
  <si>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</si>
  <si>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</si>
  <si>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</si>
  <si>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</si>
  <si>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</si>
  <si>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</si>
  <si>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</si>
  <si>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</si>
  <si>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</si>
  <si>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</si>
  <si>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</si>
  <si>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</si>
  <si>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</si>
  <si>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</si>
  <si>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</si>
  <si>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</si>
  <si>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</si>
  <si>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</si>
  <si>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</si>
  <si>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</si>
  <si>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</si>
  <si>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</si>
  <si>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</si>
  <si>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</si>
  <si>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</si>
  <si>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</si>
  <si>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</si>
  <si>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</si>
  <si>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</si>
  <si>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</si>
  <si>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</si>
  <si>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</si>
  <si>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</si>
  <si>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</si>
  <si>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</si>
  <si>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</si>
  <si>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</si>
  <si>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</si>
  <si>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</si>
  <si>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</si>
  <si>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</si>
  <si>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</si>
  <si>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</si>
  <si>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</si>
  <si>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</si>
  <si>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</si>
  <si>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</si>
  <si>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</si>
  <si>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</si>
  <si>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</si>
  <si>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</si>
  <si>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</si>
  <si>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</si>
  <si>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</si>
  <si>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</si>
  <si>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</si>
  <si>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</si>
  <si>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</si>
  <si>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</si>
  <si>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</si>
  <si>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</si>
  <si>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</si>
  <si>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</si>
  <si>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</si>
  <si>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</si>
  <si>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</si>
  <si>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</si>
  <si>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</si>
  <si>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</si>
  <si>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</si>
  <si>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</si>
  <si>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</si>
  <si>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</si>
  <si>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</si>
  <si>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</si>
  <si>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</si>
  <si>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</si>
  <si>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</si>
  <si>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</si>
  <si>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</si>
  <si>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</si>
  <si>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</si>
  <si>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</si>
  <si>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</si>
  <si>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</si>
  <si>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</si>
  <si>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</si>
  <si>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</si>
  <si>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</si>
  <si>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</si>
  <si>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</si>
  <si>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</si>
  <si>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</si>
  <si>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</si>
  <si>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</si>
  <si>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</si>
  <si>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</si>
  <si>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</si>
  <si>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</si>
  <si>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</si>
  <si>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</si>
  <si>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</si>
  <si>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</si>
  <si>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</si>
  <si>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</si>
  <si>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</si>
  <si>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</si>
  <si>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</si>
  <si>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</si>
  <si>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</si>
  <si>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</si>
  <si>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</si>
  <si>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</si>
  <si>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</si>
  <si>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</si>
  <si>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</si>
  <si>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</si>
  <si>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</si>
  <si>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</si>
  <si>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</si>
  <si>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</si>
  <si>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</si>
  <si>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</si>
  <si>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</si>
  <si>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</si>
  <si>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</si>
  <si>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</si>
  <si>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</si>
  <si>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</si>
  <si>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</si>
  <si>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</si>
  <si>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</si>
  <si>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</si>
  <si>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</si>
  <si>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</si>
  <si>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</si>
  <si>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</si>
  <si>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</si>
  <si>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</si>
  <si>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</si>
  <si>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</si>
  <si>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</si>
  <si>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</si>
  <si>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</si>
  <si>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</si>
  <si>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</si>
  <si>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</si>
  <si>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</si>
  <si>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</si>
  <si>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</si>
  <si>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</si>
  <si>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</si>
  <si>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</si>
  <si>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</si>
  <si>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</si>
  <si>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</si>
  <si>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</si>
  <si>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</si>
  <si>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</si>
  <si>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</si>
  <si>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</si>
  <si>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</si>
  <si>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</si>
  <si>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</si>
  <si>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</si>
  <si>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</si>
  <si>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</si>
  <si>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</si>
  <si>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</si>
  <si>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</si>
  <si>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</si>
  <si>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</si>
  <si>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</si>
  <si>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</si>
  <si>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</si>
  <si>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</si>
  <si>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</si>
  <si>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</si>
  <si>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</si>
  <si>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</si>
  <si>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</si>
  <si>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</si>
  <si>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</si>
  <si>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</si>
  <si>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</si>
  <si>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</si>
  <si>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</si>
  <si>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</si>
  <si>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</si>
  <si>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</si>
  <si>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</si>
  <si>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</si>
  <si>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</si>
  <si>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</si>
  <si>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</si>
  <si>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</si>
  <si>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</si>
  <si>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</si>
  <si>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</si>
  <si>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</si>
  <si>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</si>
  <si>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</si>
  <si>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</si>
  <si>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</si>
  <si>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</si>
  <si>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</si>
  <si>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</si>
  <si>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</si>
  <si>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</si>
  <si>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</si>
  <si>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</si>
  <si>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</si>
  <si>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</si>
  <si>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</si>
  <si>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</si>
  <si>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</si>
  <si>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</si>
  <si>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</si>
  <si>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</si>
  <si>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</si>
  <si>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</si>
  <si>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</si>
  <si>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</si>
  <si>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</si>
  <si>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</si>
  <si>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</si>
  <si>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</si>
  <si>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</si>
  <si>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</si>
  <si>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</si>
  <si>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</si>
  <si>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</si>
  <si>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</si>
  <si>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</si>
  <si>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</si>
  <si>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</si>
  <si>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</si>
  <si>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</si>
  <si>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</si>
  <si>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</si>
  <si>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</si>
  <si>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</si>
  <si>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</si>
  <si>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</si>
  <si>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</si>
  <si>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</si>
  <si>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</si>
  <si>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</si>
  <si>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</si>
  <si>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</si>
  <si>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</si>
  <si>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</si>
  <si>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</si>
  <si>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</si>
  <si>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</si>
  <si>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</si>
  <si>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</si>
  <si>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</si>
  <si>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</si>
  <si>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</si>
  <si>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</si>
  <si>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</si>
  <si>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</si>
  <si>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</si>
  <si>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</si>
  <si>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</si>
  <si>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</si>
  <si>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</si>
  <si>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</si>
  <si>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</si>
  <si>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</si>
  <si>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</si>
  <si>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</si>
  <si>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</si>
  <si>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</si>
  <si>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</si>
  <si>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</si>
  <si>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</si>
  <si>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</si>
  <si>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</si>
  <si>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</si>
  <si>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</si>
  <si>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</si>
  <si>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</si>
  <si>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</si>
  <si>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</si>
  <si>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</si>
  <si>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</si>
  <si>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</si>
  <si>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</si>
  <si>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</si>
  <si>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</si>
  <si>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</si>
  <si>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</si>
  <si>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</si>
  <si>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</si>
  <si>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</si>
  <si>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</si>
  <si>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</si>
  <si>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</si>
  <si>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</si>
  <si>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</si>
  <si>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</si>
  <si>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</si>
  <si>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</si>
  <si>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</si>
  <si>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</si>
  <si>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</si>
  <si>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</si>
  <si>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</si>
  <si>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</si>
  <si>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</si>
  <si>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</si>
  <si>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</si>
  <si>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</si>
  <si>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</si>
  <si>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</si>
  <si>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</si>
  <si>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</si>
  <si>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</si>
  <si>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</si>
  <si>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</si>
  <si>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</si>
  <si>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</si>
  <si>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</si>
  <si>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</si>
  <si>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</si>
  <si>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</si>
  <si>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</si>
  <si>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</si>
  <si>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</si>
  <si>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</si>
  <si>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</si>
  <si>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</si>
  <si>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</si>
  <si>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</si>
  <si>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</si>
  <si>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</si>
  <si>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</si>
  <si>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</si>
  <si>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</si>
  <si>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</si>
  <si>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</si>
  <si>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</si>
  <si>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</si>
  <si>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</si>
  <si>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</si>
  <si>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</si>
  <si>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</si>
  <si>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</si>
  <si>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</si>
  <si>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</si>
  <si>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</si>
  <si>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</si>
  <si>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</si>
  <si>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</si>
  <si>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</si>
  <si>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</si>
  <si>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</si>
  <si>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</si>
  <si>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</si>
  <si>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</si>
  <si>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</si>
  <si>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</si>
  <si>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</si>
  <si>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</si>
  <si>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</si>
  <si>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</si>
  <si>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</si>
  <si>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</si>
  <si>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</si>
  <si>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</si>
  <si>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</si>
  <si>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</si>
  <si>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</si>
  <si>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</si>
  <si>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</si>
  <si>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</si>
  <si>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</si>
  <si>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</si>
  <si>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</si>
  <si>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</si>
  <si>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</si>
  <si>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</si>
  <si>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</si>
  <si>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</si>
  <si>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</si>
  <si>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</si>
  <si>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</si>
  <si>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</si>
  <si>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</si>
  <si>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</si>
  <si>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</si>
  <si>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</si>
  <si>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</si>
  <si>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</si>
  <si>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</si>
  <si>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</si>
  <si>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</si>
  <si>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</si>
  <si>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</si>
  <si>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</si>
  <si>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</si>
  <si>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</si>
  <si>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</si>
  <si>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</si>
  <si>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</si>
  <si>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</si>
  <si>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</si>
  <si>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</si>
  <si>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</si>
  <si>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</si>
  <si>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</si>
  <si>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</si>
  <si>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</si>
  <si>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</si>
  <si>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</si>
  <si>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</si>
  <si>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</si>
  <si>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</si>
  <si>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</si>
  <si>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</si>
  <si>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</si>
  <si>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</si>
  <si>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</si>
  <si>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</si>
  <si>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</si>
  <si>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</si>
  <si>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</si>
  <si>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</si>
  <si>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</si>
  <si>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</si>
  <si>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</si>
  <si>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</si>
  <si>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</si>
  <si>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</si>
  <si>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</si>
  <si>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</si>
  <si>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</si>
  <si>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</si>
  <si>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</si>
  <si>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</si>
  <si>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</si>
  <si>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</si>
  <si>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</si>
  <si>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</si>
  <si>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</si>
  <si>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</si>
  <si>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</si>
  <si>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</si>
  <si>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</si>
  <si>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</si>
  <si>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</si>
  <si>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</si>
  <si>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</si>
  <si>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</si>
  <si>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</si>
  <si>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</si>
  <si>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</si>
  <si>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</si>
  <si>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</si>
  <si>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</si>
  <si>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</si>
  <si>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</si>
  <si>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</si>
  <si>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</si>
  <si>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</si>
  <si>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</si>
  <si>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</si>
  <si>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</si>
  <si>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</si>
  <si>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</si>
  <si>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</si>
  <si>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</si>
  <si>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</si>
  <si>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</si>
  <si>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</si>
  <si>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</si>
  <si>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</si>
  <si>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</si>
  <si>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</si>
  <si>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</si>
  <si>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</si>
  <si>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</si>
  <si>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</si>
  <si>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</si>
  <si>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</si>
  <si>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</si>
  <si>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</si>
  <si>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</si>
  <si>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</si>
  <si>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</si>
  <si>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</si>
  <si>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</si>
  <si>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</si>
  <si>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</si>
  <si>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</si>
  <si>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</si>
  <si>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</si>
  <si>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</si>
  <si>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</si>
  <si>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</si>
  <si>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</si>
  <si>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</si>
  <si>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</si>
  <si>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</si>
  <si>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</si>
  <si>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</si>
  <si>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</si>
  <si>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</si>
  <si>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</si>
  <si>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</si>
  <si>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</si>
  <si>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</si>
  <si>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</si>
  <si>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</si>
  <si>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</si>
  <si>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</si>
  <si>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</si>
  <si>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</si>
  <si>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</si>
  <si>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</si>
  <si>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</si>
  <si>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</si>
  <si>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</si>
  <si>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</si>
  <si>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</si>
  <si>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</si>
  <si>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</si>
  <si>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</si>
  <si>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</si>
  <si>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</si>
  <si>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</si>
  <si>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</si>
  <si>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</si>
  <si>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</si>
  <si>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</si>
  <si>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</si>
  <si>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</si>
  <si>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</si>
  <si>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</si>
  <si>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</si>
  <si>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</si>
  <si>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</si>
  <si>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</si>
  <si>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</si>
  <si>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</si>
  <si>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</si>
  <si>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</si>
  <si>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</si>
  <si>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</si>
  <si>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</si>
  <si>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</si>
  <si>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</si>
  <si>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</si>
  <si>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</si>
  <si>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</si>
  <si>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</si>
  <si>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</si>
  <si>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</si>
  <si>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</si>
  <si>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</si>
  <si>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</si>
  <si>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</si>
  <si>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</si>
  <si>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</si>
  <si>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</si>
  <si>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</si>
  <si>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</si>
  <si>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</si>
  <si>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</si>
  <si>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</si>
  <si>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</si>
  <si>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</si>
  <si>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</si>
  <si>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</si>
  <si>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</si>
  <si>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</si>
  <si>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</si>
  <si>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</si>
  <si>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</si>
  <si>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</si>
  <si>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</si>
  <si>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</si>
  <si>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</si>
  <si>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</si>
  <si>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</si>
  <si>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</si>
  <si>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</si>
  <si>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</si>
  <si>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</si>
  <si>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</si>
  <si>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</si>
  <si>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</si>
  <si>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</si>
  <si>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</si>
  <si>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</si>
  <si>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</si>
  <si>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</si>
  <si>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</si>
  <si>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</si>
  <si>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</si>
  <si>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</si>
  <si>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</si>
  <si>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</si>
  <si>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</si>
  <si>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</si>
  <si>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</si>
  <si>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</si>
  <si>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</si>
  <si>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</si>
  <si>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</si>
  <si>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</si>
  <si>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</si>
  <si>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</si>
  <si>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</si>
  <si>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</si>
  <si>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</si>
  <si>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</si>
  <si>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</si>
  <si>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</si>
  <si>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</si>
  <si>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</si>
  <si>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</si>
  <si>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</si>
  <si>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</si>
  <si>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</si>
  <si>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</si>
  <si>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</si>
  <si>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</si>
  <si>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</si>
  <si>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</si>
  <si>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</si>
  <si>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</si>
  <si>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</si>
  <si>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</si>
  <si>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</si>
  <si>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</si>
  <si>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</si>
  <si>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</si>
  <si>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</si>
  <si>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</si>
  <si>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</si>
  <si>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</si>
  <si>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</si>
  <si>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</si>
  <si>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</si>
  <si>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</si>
  <si>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</si>
  <si>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</si>
  <si>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</si>
  <si>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</si>
  <si>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</si>
  <si>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</si>
  <si>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</si>
  <si>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</si>
  <si>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</si>
  <si>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</si>
  <si>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</si>
  <si>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</si>
  <si>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</si>
  <si>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</si>
  <si>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</si>
  <si>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</si>
  <si>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</si>
  <si>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</si>
  <si>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</si>
  <si>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</si>
  <si>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</si>
  <si>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</si>
  <si>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</si>
  <si>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</si>
  <si>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</si>
  <si>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</si>
  <si>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</si>
  <si>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</si>
  <si>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</si>
  <si>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</si>
  <si>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</si>
  <si>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</si>
  <si>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</si>
  <si>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</si>
  <si>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</si>
  <si>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</si>
  <si>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</si>
  <si>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</si>
  <si>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</si>
  <si>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</si>
  <si>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</si>
  <si>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</si>
  <si>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</si>
  <si>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</si>
  <si>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</si>
  <si>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</si>
  <si>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</si>
  <si>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</si>
  <si>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</si>
  <si>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</si>
  <si>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</si>
  <si>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</si>
  <si>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</si>
  <si>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</si>
  <si>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</si>
  <si>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</si>
  <si>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</si>
  <si>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</si>
  <si>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</si>
  <si>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</si>
  <si>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</si>
  <si>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</si>
  <si>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</si>
  <si>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</si>
  <si>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</si>
  <si>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</si>
  <si>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</si>
  <si>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</si>
  <si>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</si>
  <si>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</si>
  <si>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</si>
  <si>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</si>
  <si>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</si>
  <si>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</si>
  <si>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</si>
  <si>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</si>
  <si>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</si>
  <si>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</si>
  <si>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</si>
  <si>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</si>
  <si>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</si>
  <si>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</si>
  <si>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</si>
  <si>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</si>
  <si>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</si>
  <si>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</si>
  <si>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</si>
  <si>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</si>
  <si>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</si>
  <si>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</si>
  <si>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</si>
  <si>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</si>
  <si>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</si>
  <si>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</si>
  <si>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</si>
  <si>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</si>
  <si>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</si>
  <si>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</si>
  <si>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</si>
  <si>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</si>
  <si>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</si>
  <si>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</si>
  <si>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</si>
  <si>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</si>
  <si>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</si>
  <si>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</si>
  <si>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</si>
  <si>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</si>
  <si>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</si>
  <si>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</si>
  <si>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</si>
  <si>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</si>
  <si>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</si>
  <si>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</si>
  <si>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</si>
  <si>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</si>
  <si>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</si>
  <si>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</si>
  <si>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</si>
  <si>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</si>
  <si>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</si>
  <si>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</si>
  <si>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</si>
  <si>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</si>
  <si>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</si>
  <si>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</si>
  <si>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</si>
  <si>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</si>
  <si>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</si>
  <si>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</si>
  <si>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</si>
  <si>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</si>
  <si>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</si>
  <si>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</si>
  <si>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</si>
  <si>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</si>
  <si>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</si>
  <si>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</si>
  <si>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</si>
  <si>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</si>
  <si>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</si>
  <si>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</si>
  <si>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</si>
  <si>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</si>
  <si>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</si>
  <si>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</si>
  <si>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</si>
  <si>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</si>
  <si>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</si>
  <si>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</si>
  <si>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</si>
  <si>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</si>
  <si>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</si>
  <si>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</si>
  <si>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</si>
  <si>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</si>
  <si>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</si>
  <si>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</si>
  <si>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</si>
  <si>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</si>
  <si>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</si>
  <si>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</si>
  <si>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</si>
  <si>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</si>
  <si>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</si>
  <si>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</si>
  <si>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</si>
  <si>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</si>
  <si>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</si>
  <si>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</si>
  <si>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</si>
  <si>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</si>
  <si>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</si>
  <si>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</si>
  <si>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</si>
  <si>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</si>
  <si>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</si>
  <si>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</si>
  <si>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</si>
  <si>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</si>
  <si>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</si>
  <si>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</si>
  <si>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</si>
  <si>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</si>
  <si>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</si>
  <si>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</si>
  <si>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</si>
  <si>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</si>
  <si>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</si>
  <si>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</si>
  <si>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</si>
  <si>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</si>
  <si>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</si>
  <si>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</si>
  <si>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</si>
  <si>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</si>
  <si>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</si>
  <si>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</si>
  <si>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</si>
  <si>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</si>
  <si>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</si>
  <si>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</si>
  <si>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</si>
  <si>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</si>
  <si>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</si>
  <si>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</si>
  <si>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</si>
  <si>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</si>
  <si>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</si>
  <si>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</si>
  <si>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</si>
  <si>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</si>
  <si>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</si>
  <si>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</si>
  <si>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</si>
  <si>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</si>
  <si>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</si>
  <si>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</si>
  <si>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</si>
  <si>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</si>
  <si>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</si>
  <si>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</si>
  <si>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</si>
  <si>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</si>
  <si>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</si>
  <si>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</si>
  <si>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</si>
  <si>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</si>
  <si>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</si>
  <si>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</si>
  <si>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</si>
  <si>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</si>
  <si>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</si>
  <si>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</si>
  <si>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</si>
  <si>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</si>
  <si>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</si>
  <si>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</si>
  <si>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</si>
  <si>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</si>
  <si>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</si>
  <si>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</si>
  <si>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</si>
  <si>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</si>
  <si>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</si>
  <si>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</si>
  <si>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</si>
  <si>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</si>
  <si>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</si>
  <si>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</si>
  <si>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</si>
  <si>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</si>
  <si>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</si>
  <si>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</si>
  <si>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</si>
  <si>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</si>
  <si>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</si>
  <si>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</si>
  <si>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</si>
  <si>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</si>
  <si>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</si>
  <si>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</si>
  <si>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</si>
  <si>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</si>
  <si>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</si>
  <si>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</si>
  <si>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</si>
  <si>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</si>
  <si>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</si>
  <si>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</si>
  <si>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</si>
  <si>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</si>
  <si>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</si>
  <si>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</si>
  <si>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</si>
  <si>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</si>
  <si>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</si>
  <si>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</si>
  <si>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</si>
  <si>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</si>
  <si>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</si>
  <si>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</si>
  <si>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</si>
  <si>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</si>
  <si>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</si>
  <si>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</si>
  <si>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</si>
  <si>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</si>
  <si>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</si>
  <si>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</si>
  <si>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</si>
  <si>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</si>
  <si>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</si>
  <si>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</si>
  <si>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</si>
  <si>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</si>
  <si>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</si>
  <si>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</si>
  <si>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</si>
  <si>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</si>
  <si>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</si>
  <si>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</si>
  <si>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</si>
  <si>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</si>
  <si>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</si>
  <si>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</si>
  <si>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</si>
  <si>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</si>
  <si>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</si>
  <si>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</si>
  <si>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</si>
  <si>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</si>
  <si>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</si>
  <si>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</si>
  <si>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</si>
  <si>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</si>
  <si>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</si>
  <si>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</si>
  <si>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</si>
  <si>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</si>
  <si>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</si>
  <si>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</si>
  <si>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</si>
  <si>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</si>
  <si>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</si>
  <si>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</si>
  <si>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</si>
  <si>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</si>
  <si>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</si>
  <si>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</si>
  <si>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</si>
  <si>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</si>
  <si>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</si>
  <si>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</si>
  <si>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</si>
  <si>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</si>
  <si>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</si>
  <si>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</si>
  <si>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</si>
  <si>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</si>
  <si>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</si>
  <si>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</si>
  <si>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</si>
  <si>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</si>
  <si>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</si>
  <si>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</si>
  <si>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</si>
  <si>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</si>
  <si>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</si>
  <si>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</si>
  <si>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</si>
  <si>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</si>
  <si>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</si>
  <si>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</si>
  <si>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</si>
  <si>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</si>
  <si>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</si>
  <si>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</si>
  <si>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</si>
  <si>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</si>
  <si>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</si>
  <si>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</si>
  <si>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</si>
  <si>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</si>
  <si>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</si>
  <si>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</si>
  <si>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</si>
  <si>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</si>
  <si>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</si>
  <si>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</si>
  <si>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</si>
  <si>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</si>
  <si>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</si>
  <si>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</si>
  <si>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</si>
  <si>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</si>
  <si>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</si>
  <si>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</si>
  <si>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</si>
  <si>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</si>
  <si>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</si>
  <si>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</si>
  <si>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</si>
  <si>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</si>
  <si>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</si>
  <si>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</si>
  <si>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</si>
  <si>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</si>
  <si>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</si>
  <si>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</si>
  <si>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</si>
  <si>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</si>
  <si>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</si>
  <si>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</si>
  <si>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</si>
  <si>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</si>
  <si>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</si>
  <si>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</si>
  <si>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</si>
  <si>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</si>
  <si>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</si>
  <si>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</si>
  <si>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</si>
  <si>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</si>
  <si>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</si>
  <si>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</si>
  <si>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</si>
  <si>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</si>
  <si>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</si>
  <si>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</si>
  <si>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</si>
  <si>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</si>
  <si>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</si>
  <si>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</si>
  <si>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</si>
  <si>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</si>
  <si>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</si>
  <si>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</si>
  <si>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</si>
  <si>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</si>
  <si>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</si>
  <si>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</si>
  <si>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</si>
  <si>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</si>
  <si>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</si>
  <si>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</si>
  <si>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</si>
  <si>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</si>
  <si>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</si>
  <si>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</si>
  <si>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</si>
  <si>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</si>
  <si>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</si>
  <si>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</si>
  <si>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</si>
  <si>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</si>
  <si>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</si>
  <si>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</si>
  <si>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</si>
  <si>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</si>
  <si>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</si>
  <si>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</si>
  <si>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</si>
  <si>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</si>
  <si>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</si>
  <si>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</si>
  <si>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</si>
  <si>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</si>
  <si>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</si>
  <si>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</si>
  <si>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</si>
  <si>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</si>
  <si>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</si>
  <si>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</si>
  <si>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</si>
  <si>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</si>
  <si>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</si>
  <si>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</si>
  <si>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</si>
  <si>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</si>
  <si>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</si>
  <si>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</si>
  <si>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</si>
  <si>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</si>
  <si>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</si>
  <si>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</si>
  <si>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</si>
  <si>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</si>
  <si>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</si>
  <si>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</si>
  <si>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</si>
  <si>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</si>
  <si>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</si>
  <si>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</si>
  <si>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</si>
  <si>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</si>
  <si>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</si>
  <si>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</si>
  <si>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</si>
  <si>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</si>
  <si>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</si>
  <si>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</si>
  <si>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</si>
  <si>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</si>
  <si>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</si>
  <si>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</si>
  <si>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</si>
  <si>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</si>
  <si>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</si>
  <si>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</si>
  <si>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</si>
  <si>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</si>
  <si>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</si>
  <si>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</si>
  <si>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</si>
  <si>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</si>
  <si>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</si>
  <si>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</si>
  <si>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</si>
  <si>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</si>
  <si>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</si>
  <si>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</si>
  <si>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</si>
  <si>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</si>
  <si>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</si>
  <si>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</si>
  <si>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</si>
  <si>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</si>
  <si>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</si>
  <si>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</si>
  <si>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</si>
  <si>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</si>
  <si>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</si>
  <si>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</si>
  <si>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</si>
  <si>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</si>
  <si>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</si>
  <si>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</si>
  <si>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</si>
  <si>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</si>
  <si>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</si>
  <si>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</si>
  <si>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</si>
  <si>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</si>
  <si>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</si>
  <si>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</si>
  <si>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</si>
  <si>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</si>
  <si>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</si>
  <si>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</si>
  <si>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</si>
  <si>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</si>
  <si>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</si>
  <si>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</si>
  <si>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</si>
  <si>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</si>
  <si>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</si>
  <si>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</si>
  <si>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</si>
  <si>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</si>
  <si>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</si>
  <si>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</si>
  <si>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</si>
  <si>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</si>
  <si>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</si>
  <si>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</si>
  <si>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</si>
  <si>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</si>
  <si>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</si>
  <si>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</si>
  <si>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</si>
  <si>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</si>
  <si>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</si>
  <si>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</si>
  <si>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</si>
  <si>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</si>
  <si>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</si>
  <si>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</si>
  <si>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</si>
  <si>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</si>
  <si>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</si>
  <si>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</si>
  <si>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</si>
  <si>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</si>
  <si>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</si>
  <si>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</si>
  <si>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</si>
  <si>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</si>
  <si>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</si>
  <si>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</si>
  <si>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</si>
  <si>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</si>
  <si>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</si>
  <si>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</si>
  <si>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</si>
  <si>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</si>
  <si>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</si>
  <si>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</si>
  <si>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</si>
  <si>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</si>
  <si>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</si>
  <si>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</si>
  <si>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</si>
  <si>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</si>
  <si>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</si>
  <si>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</si>
  <si>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</si>
  <si>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</si>
  <si>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</si>
  <si>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</si>
  <si>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</si>
  <si>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</si>
  <si>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</si>
  <si>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</si>
  <si>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</si>
  <si>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</si>
  <si>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</si>
  <si>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</si>
  <si>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</si>
  <si>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</si>
  <si>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</si>
  <si>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</si>
  <si>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</si>
  <si>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</si>
  <si>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</si>
  <si>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</si>
  <si>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</si>
  <si>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</si>
  <si>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</si>
  <si>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</si>
  <si>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</si>
  <si>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</si>
  <si>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</si>
  <si>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</si>
  <si>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</si>
  <si>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</si>
  <si>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</si>
  <si>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</si>
  <si>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</si>
  <si>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</si>
  <si>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</si>
  <si>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</si>
  <si>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</si>
  <si>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</si>
  <si>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</si>
  <si>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</si>
  <si>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</si>
  <si>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</si>
  <si>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</si>
  <si>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</si>
  <si>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</si>
  <si>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</si>
  <si>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</si>
  <si>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</si>
  <si>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</si>
  <si>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</si>
  <si>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</si>
  <si>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</si>
  <si>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</si>
  <si>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</si>
  <si>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</si>
  <si>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</si>
  <si>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</si>
  <si>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</si>
  <si>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</si>
  <si>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</si>
  <si>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</si>
  <si>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</si>
  <si>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</si>
  <si>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</si>
  <si>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</si>
  <si>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</si>
  <si>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</si>
  <si>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</si>
  <si>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</si>
  <si>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</si>
  <si>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</si>
  <si>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</si>
  <si>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</si>
  <si>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</si>
  <si>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</si>
  <si>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</si>
  <si>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</si>
  <si>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</si>
  <si>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</si>
  <si>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</si>
  <si>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</si>
  <si>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</si>
  <si>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</si>
  <si>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</si>
  <si>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</si>
  <si>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</si>
  <si>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</si>
  <si>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</si>
  <si>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</si>
  <si>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</si>
  <si>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</si>
  <si>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</si>
  <si>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</si>
  <si>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</si>
  <si>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</si>
  <si>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</si>
  <si>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</si>
  <si>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</si>
  <si>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</si>
  <si>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</si>
  <si>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</si>
  <si>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</si>
  <si>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</si>
  <si>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</si>
  <si>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</si>
  <si>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</si>
  <si>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</si>
  <si>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</si>
  <si>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</si>
  <si>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</si>
  <si>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</si>
  <si>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</si>
  <si>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</si>
  <si>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</si>
  <si>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</si>
  <si>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</si>
  <si>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</si>
  <si>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</si>
  <si>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</si>
  <si>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</si>
  <si>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</si>
  <si>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</si>
  <si>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</si>
  <si>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</si>
  <si>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</si>
  <si>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</si>
  <si>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</si>
  <si>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</si>
  <si>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</si>
  <si>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</si>
  <si>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</si>
  <si>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</si>
  <si>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</si>
  <si>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</si>
  <si>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</si>
  <si>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</si>
  <si>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</si>
  <si>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</si>
  <si>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</si>
  <si>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</si>
  <si>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</si>
  <si>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</si>
  <si>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</si>
  <si>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</si>
  <si>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</si>
  <si>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</si>
  <si>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</si>
  <si>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</si>
  <si>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</si>
  <si>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</si>
  <si>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</si>
  <si>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</si>
  <si>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</si>
  <si>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</si>
  <si>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</si>
  <si>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</si>
  <si>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</si>
  <si>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</si>
  <si>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</si>
  <si>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</si>
  <si>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</si>
  <si>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</si>
  <si>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</si>
  <si>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</si>
  <si>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</si>
  <si>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</si>
  <si>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</si>
  <si>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</si>
  <si>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</si>
  <si>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</si>
  <si>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</si>
  <si>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</si>
  <si>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</si>
  <si>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</si>
  <si>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</si>
  <si>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</si>
  <si>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</si>
  <si>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</si>
  <si>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</si>
  <si>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</si>
  <si>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</si>
  <si>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</si>
  <si>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</si>
  <si>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</si>
  <si>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</si>
  <si>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</si>
  <si>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</si>
  <si>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</si>
  <si>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</si>
  <si>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</si>
  <si>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</si>
  <si>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</si>
  <si>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</si>
  <si>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</si>
  <si>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</si>
  <si>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</si>
  <si>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</si>
  <si>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</si>
  <si>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</si>
  <si>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</si>
  <si>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</si>
  <si>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</si>
  <si>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</si>
  <si>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</si>
  <si>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</si>
  <si>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</si>
  <si>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</si>
  <si>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</si>
  <si>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</si>
  <si>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</si>
  <si>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</si>
  <si>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</si>
  <si>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</si>
  <si>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</si>
  <si>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</si>
  <si>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</si>
  <si>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</si>
  <si>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</si>
  <si>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</si>
  <si>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</si>
  <si>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</si>
  <si>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</si>
  <si>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</si>
  <si>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</si>
  <si>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</si>
  <si>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</si>
  <si>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</si>
  <si>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</si>
  <si>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</si>
  <si>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</si>
  <si>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</si>
  <si>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</si>
  <si>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</si>
  <si>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</si>
  <si>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</si>
  <si>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</si>
  <si>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</si>
  <si>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</si>
  <si>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</si>
  <si>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</si>
  <si>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</si>
  <si>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</si>
  <si>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</si>
  <si>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</si>
  <si>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</si>
  <si>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</si>
  <si>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</si>
  <si>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</si>
  <si>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</si>
  <si>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</si>
  <si>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</si>
  <si>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</si>
  <si>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</si>
  <si>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</si>
  <si>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</si>
  <si>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</si>
  <si>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</si>
  <si>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</si>
  <si>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</si>
  <si>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</si>
  <si>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</si>
  <si>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</si>
  <si>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</si>
  <si>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</si>
  <si>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</si>
  <si>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</si>
  <si>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</si>
  <si>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</si>
  <si>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</si>
  <si>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</si>
  <si>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</si>
  <si>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</si>
  <si>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</si>
  <si>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</si>
  <si>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</si>
  <si>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</si>
  <si>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</si>
  <si>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</si>
  <si>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</si>
  <si>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</si>
  <si>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</si>
  <si>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</si>
  <si>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</si>
  <si>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</si>
  <si>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</si>
  <si>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</si>
  <si>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</si>
  <si>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</si>
  <si>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</si>
  <si>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</si>
  <si>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</si>
  <si>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</si>
  <si>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</si>
  <si>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</si>
  <si>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</si>
  <si>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</si>
  <si>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</si>
  <si>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</si>
  <si>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</si>
  <si>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</si>
  <si>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</si>
  <si>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</si>
  <si>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</si>
  <si>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</si>
  <si>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</si>
  <si>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</si>
  <si>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</si>
  <si>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</si>
  <si>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</si>
  <si>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</si>
  <si>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</si>
  <si>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</si>
  <si>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</si>
  <si>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</si>
  <si>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</si>
  <si>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</si>
  <si>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</si>
  <si>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</si>
  <si>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</si>
  <si>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</si>
  <si>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</si>
  <si>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</si>
  <si>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</si>
  <si>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</si>
  <si>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</si>
  <si>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</si>
  <si>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</si>
  <si>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</si>
  <si>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</si>
  <si>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</si>
  <si>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</si>
  <si>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</si>
  <si>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</si>
  <si>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</si>
  <si>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</si>
  <si>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</si>
  <si>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</si>
  <si>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</si>
  <si>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</si>
  <si>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</si>
  <si>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</si>
  <si>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</si>
  <si>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</si>
  <si>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</si>
  <si>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</si>
  <si>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</si>
  <si>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</si>
  <si>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</si>
  <si>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</si>
  <si>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</si>
  <si>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</si>
  <si>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</si>
  <si>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</si>
  <si>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</si>
  <si>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</si>
  <si>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</si>
  <si>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</si>
  <si>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</si>
  <si>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</si>
  <si>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</si>
  <si>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</si>
  <si>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</si>
  <si>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</si>
  <si>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</si>
  <si>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</si>
  <si>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</si>
  <si>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</si>
  <si>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</si>
  <si>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</si>
  <si>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</si>
  <si>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</si>
  <si>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</si>
  <si>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</si>
  <si>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</si>
  <si>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</si>
  <si>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</si>
  <si>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</si>
  <si>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</si>
  <si>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</si>
  <si>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</si>
  <si>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</si>
  <si>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</si>
  <si>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</si>
  <si>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</si>
  <si>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</si>
  <si>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</si>
  <si>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</si>
  <si>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</si>
  <si>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</si>
  <si>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</si>
  <si>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</si>
  <si>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</si>
  <si>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</si>
  <si>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</si>
  <si>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</si>
  <si>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</si>
  <si>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</si>
  <si>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</si>
  <si>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</si>
  <si>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</si>
  <si>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</si>
  <si>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</si>
  <si>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</si>
  <si>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</si>
  <si>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</si>
  <si>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</si>
  <si>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</si>
  <si>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</si>
  <si>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</si>
  <si>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</si>
  <si>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</si>
  <si>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</si>
  <si>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</si>
  <si>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</si>
  <si>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</si>
  <si>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</si>
  <si>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</si>
  <si>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</si>
  <si>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</si>
  <si>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</si>
  <si>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</si>
  <si>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</si>
  <si>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</si>
  <si>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</si>
  <si>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</si>
  <si>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</si>
  <si>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</si>
  <si>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</si>
  <si>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</si>
  <si>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</si>
  <si>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</si>
  <si>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</si>
  <si>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</si>
  <si>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</si>
  <si>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</si>
  <si>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</si>
  <si>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</si>
  <si>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</si>
  <si>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</si>
  <si>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</si>
  <si>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</si>
  <si>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</si>
  <si>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</si>
  <si>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</si>
  <si>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</si>
  <si>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</si>
  <si>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</si>
  <si>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</si>
  <si>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</si>
  <si>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</si>
  <si>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</si>
  <si>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</si>
  <si>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</si>
  <si>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</si>
  <si>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</si>
  <si>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</si>
  <si>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</si>
  <si>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</si>
  <si>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</si>
  <si>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</si>
  <si>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</si>
  <si>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</si>
  <si>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</si>
  <si>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</si>
  <si>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</si>
  <si>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</si>
  <si>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</si>
  <si>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</si>
  <si>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</si>
  <si>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</si>
  <si>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</si>
  <si>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</si>
  <si>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</si>
  <si>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</si>
  <si>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</si>
  <si>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</si>
  <si>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</si>
  <si>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</si>
  <si>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</si>
  <si>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</si>
  <si>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</si>
  <si>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</si>
  <si>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</si>
  <si>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</si>
  <si>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</si>
  <si>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</si>
  <si>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</si>
  <si>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</si>
  <si>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</si>
  <si>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</si>
  <si>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</si>
  <si>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</si>
  <si>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</si>
  <si>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</si>
  <si>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</si>
  <si>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</si>
  <si>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</si>
  <si>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</si>
  <si>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</si>
  <si>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</si>
  <si>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</si>
  <si>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</si>
  <si>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</si>
  <si>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</si>
  <si>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</si>
  <si>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</si>
  <si>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</si>
  <si>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</si>
  <si>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</si>
  <si>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</si>
  <si>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</si>
  <si>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</si>
  <si>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</si>
  <si>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</si>
  <si>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</si>
  <si>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</si>
  <si>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</si>
  <si>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</si>
  <si>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</si>
  <si>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</si>
  <si>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</si>
  <si>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</si>
  <si>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</si>
  <si>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</si>
  <si>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</si>
  <si>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</si>
  <si>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</si>
  <si>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</si>
  <si>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</si>
  <si>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</si>
  <si>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</si>
  <si>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</si>
  <si>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</si>
  <si>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</si>
  <si>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</si>
  <si>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</si>
  <si>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</si>
  <si>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</si>
  <si>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</si>
  <si>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</si>
  <si>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</si>
  <si>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</si>
  <si>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</si>
  <si>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</si>
  <si>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</si>
  <si>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</si>
  <si>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</si>
  <si>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</si>
  <si>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</si>
  <si>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</si>
  <si>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</si>
  <si>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</si>
  <si>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</si>
  <si>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</si>
  <si>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</si>
  <si>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</si>
  <si>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</si>
  <si>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</si>
  <si>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</si>
  <si>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</si>
  <si>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</si>
  <si>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</si>
  <si>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</si>
  <si>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</si>
  <si>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</si>
  <si>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</si>
  <si>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</si>
  <si>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</si>
  <si>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</si>
  <si>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</si>
  <si>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</si>
  <si>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</si>
  <si>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</si>
  <si>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</si>
  <si>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</si>
  <si>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</si>
  <si>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</si>
  <si>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</si>
  <si>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</si>
  <si>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</si>
  <si>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</si>
  <si>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</si>
  <si>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</si>
  <si>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</si>
  <si>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</si>
  <si>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</si>
  <si>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</si>
  <si>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</si>
  <si>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</si>
  <si>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</si>
  <si>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</si>
  <si>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</si>
  <si>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</si>
  <si>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</si>
  <si>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</si>
  <si>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</si>
  <si>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</si>
  <si>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</si>
  <si>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</si>
  <si>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</si>
  <si>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</si>
  <si>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</si>
  <si>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</si>
  <si>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</si>
  <si>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</si>
  <si>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</si>
  <si>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</si>
  <si>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</si>
  <si>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</si>
  <si>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</si>
  <si>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</si>
  <si>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</si>
  <si>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</si>
  <si>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</si>
  <si>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</si>
  <si>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</si>
  <si>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</si>
  <si>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</si>
  <si>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</si>
  <si>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</si>
  <si>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</si>
  <si>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</si>
  <si>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</si>
  <si>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</si>
  <si>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</si>
  <si>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</si>
  <si>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</si>
  <si>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</si>
  <si>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</si>
  <si>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</si>
  <si>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</si>
  <si>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</si>
  <si>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</si>
  <si>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</si>
  <si>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</si>
  <si>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</si>
  <si>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</si>
  <si>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</si>
  <si>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</si>
  <si>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</si>
  <si>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</si>
  <si>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</si>
  <si>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</si>
  <si>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</si>
  <si>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</si>
  <si>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</si>
  <si>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</si>
  <si>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</si>
  <si>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</si>
  <si>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</si>
  <si>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</si>
  <si>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</si>
  <si>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</si>
  <si>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</si>
  <si>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</si>
  <si>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</si>
  <si>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</si>
  <si>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</si>
  <si>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</si>
  <si>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</si>
  <si>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</si>
  <si>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</si>
  <si>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</si>
  <si>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</si>
  <si>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</si>
  <si>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</si>
  <si>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</si>
  <si>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</si>
  <si>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</si>
  <si>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</si>
  <si>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</si>
  <si>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</si>
  <si>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</si>
  <si>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</si>
  <si>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</si>
  <si>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</si>
  <si>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</si>
  <si>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</si>
  <si>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</si>
  <si>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</si>
  <si>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</si>
  <si>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</si>
  <si>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</si>
  <si>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</si>
  <si>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</si>
  <si>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</si>
  <si>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</si>
  <si>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</si>
  <si>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</si>
  <si>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</si>
  <si>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</si>
  <si>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</si>
  <si>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</si>
  <si>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</si>
  <si>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</si>
  <si>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</si>
  <si>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</si>
  <si>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</si>
  <si>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</si>
  <si>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</si>
  <si>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</si>
  <si>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</si>
  <si>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</si>
  <si>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</si>
  <si>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</si>
  <si>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</si>
  <si>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</si>
  <si>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</si>
  <si>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</si>
  <si>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</si>
  <si>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</si>
  <si>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</si>
  <si>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</si>
  <si>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</si>
  <si>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</si>
  <si>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</si>
  <si>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</si>
  <si>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</si>
  <si>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</si>
  <si>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</si>
  <si>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</si>
  <si>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</si>
  <si>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</si>
  <si>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</si>
  <si>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</si>
  <si>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</si>
  <si>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</si>
  <si>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</si>
  <si>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</si>
  <si>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</si>
  <si>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</si>
  <si>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</si>
  <si>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</si>
  <si>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</si>
  <si>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</si>
  <si>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</si>
  <si>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</si>
  <si>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</si>
  <si>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</si>
  <si>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</si>
  <si>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</si>
  <si>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</si>
  <si>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</si>
  <si>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</si>
  <si>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</si>
  <si>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</si>
  <si>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</si>
  <si>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</si>
  <si>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</si>
  <si>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</si>
  <si>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</si>
  <si>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</si>
  <si>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</si>
  <si>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</si>
  <si>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</si>
  <si>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</si>
  <si>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</si>
  <si>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</si>
  <si>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</si>
  <si>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</si>
  <si>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</si>
  <si>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</si>
  <si>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</si>
  <si>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</si>
  <si>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</si>
  <si>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</si>
  <si>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</si>
  <si>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</si>
  <si>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</si>
  <si>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</si>
  <si>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</si>
  <si>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</si>
  <si>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</si>
  <si>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</si>
  <si>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</si>
  <si>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</si>
  <si>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</si>
  <si>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</si>
  <si>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</si>
  <si>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</si>
  <si>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</si>
  <si>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</si>
  <si>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</si>
  <si>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</si>
  <si>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</si>
  <si>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</si>
  <si>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</si>
  <si>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</si>
  <si>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</si>
  <si>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</si>
  <si>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</si>
  <si>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</si>
  <si>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</si>
  <si>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</si>
  <si>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</si>
  <si>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</si>
  <si>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</si>
  <si>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</si>
  <si>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</si>
  <si>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</si>
  <si>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</si>
  <si>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</si>
  <si>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</si>
  <si>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</si>
  <si>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</si>
  <si>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</si>
  <si>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</si>
  <si>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</si>
  <si>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</si>
  <si>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</si>
  <si>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</si>
  <si>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</si>
  <si>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</si>
  <si>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</si>
  <si>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</si>
  <si>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</si>
  <si>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</si>
  <si>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</si>
  <si>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</si>
  <si>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</si>
  <si>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</si>
  <si>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</si>
  <si>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</si>
  <si>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</si>
  <si>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</si>
  <si>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</si>
  <si>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</si>
  <si>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</si>
  <si>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</si>
  <si>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</si>
  <si>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</si>
  <si>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</si>
  <si>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</si>
  <si>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</si>
  <si>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</si>
  <si>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</si>
  <si>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</si>
  <si>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</si>
  <si>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</si>
  <si>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</si>
  <si>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</si>
  <si>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</si>
  <si>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</si>
  <si>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</si>
  <si>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</si>
  <si>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</si>
  <si>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</si>
  <si>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</si>
  <si>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</si>
  <si>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</si>
  <si>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</si>
  <si>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</si>
  <si>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</si>
  <si>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</si>
  <si>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</si>
  <si>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</si>
  <si>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</si>
  <si>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</si>
  <si>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</si>
  <si>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</si>
  <si>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</si>
  <si>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</si>
  <si>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</si>
  <si>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</si>
  <si>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</si>
  <si>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</si>
  <si>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</si>
  <si>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</si>
  <si>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</si>
  <si>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</si>
  <si>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</si>
  <si>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</si>
  <si>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</si>
  <si>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</si>
  <si>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</si>
  <si>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</si>
  <si>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</si>
  <si>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</si>
  <si>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</si>
  <si>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</si>
  <si>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</si>
  <si>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</si>
  <si>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</si>
  <si>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</si>
  <si>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</si>
  <si>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</si>
  <si>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</si>
  <si>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</si>
  <si>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</si>
  <si>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</si>
  <si>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</si>
  <si>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</si>
  <si>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</si>
  <si>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</si>
  <si>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</si>
  <si>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</si>
  <si>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</si>
  <si>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</si>
  <si>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</si>
  <si>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</si>
  <si>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</si>
  <si>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</si>
  <si>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</si>
  <si>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</si>
  <si>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</si>
  <si>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</si>
  <si>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</si>
  <si>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</si>
  <si>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</si>
  <si>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</si>
  <si>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</si>
  <si>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</si>
  <si>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</si>
  <si>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</si>
  <si>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</si>
  <si>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</si>
  <si>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</si>
  <si>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</si>
  <si>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</si>
  <si>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</si>
  <si>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</si>
  <si>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</si>
  <si>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</si>
  <si>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</si>
  <si>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</si>
  <si>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</si>
  <si>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</si>
  <si>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</si>
  <si>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</si>
  <si>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</si>
  <si>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</si>
  <si>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</si>
  <si>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</si>
  <si>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</si>
  <si>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</si>
  <si>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</si>
  <si>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</si>
  <si>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</si>
  <si>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</si>
  <si>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</si>
  <si>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</si>
  <si>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</si>
  <si>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</si>
  <si>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</si>
  <si>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</si>
  <si>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</si>
  <si>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</si>
  <si>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</si>
  <si>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</si>
  <si>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</si>
  <si>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</si>
  <si>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</si>
  <si>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</si>
  <si>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</si>
  <si>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</si>
  <si>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</si>
  <si>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</si>
  <si>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</si>
  <si>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</si>
  <si>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</si>
  <si>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</si>
  <si>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</si>
  <si>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</si>
  <si>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</si>
  <si>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</si>
  <si>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</si>
  <si>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</si>
  <si>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</si>
  <si>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</si>
  <si>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</si>
  <si>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</si>
  <si>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</si>
  <si>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</si>
  <si>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</si>
  <si>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</si>
  <si>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</si>
  <si>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</si>
  <si>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</si>
  <si>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</si>
  <si>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</si>
  <si>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</si>
  <si>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</si>
  <si>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</si>
  <si>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</si>
  <si>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</si>
  <si>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</si>
  <si>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</si>
  <si>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</si>
  <si>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</si>
  <si>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</si>
  <si>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</si>
  <si>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</si>
  <si>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</si>
  <si>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</si>
  <si>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</si>
  <si>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</si>
  <si>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</si>
  <si>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</si>
  <si>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</si>
  <si>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</si>
  <si>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</si>
  <si>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</si>
  <si>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</si>
  <si>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</si>
  <si>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</si>
  <si>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</si>
  <si>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</si>
  <si>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</si>
  <si>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</si>
  <si>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</si>
  <si>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</si>
  <si>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</si>
  <si>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</si>
  <si>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</si>
  <si>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</si>
  <si>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</si>
  <si>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</si>
  <si>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</si>
  <si>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</si>
  <si>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</si>
  <si>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</si>
  <si>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</si>
  <si>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</si>
  <si>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</si>
  <si>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</si>
  <si>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</si>
  <si>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</si>
  <si>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</si>
  <si>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</si>
  <si>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</si>
  <si>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</si>
  <si>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</si>
  <si>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</si>
  <si>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</si>
  <si>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</si>
  <si>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</si>
  <si>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</si>
  <si>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</si>
  <si>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</si>
  <si>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</si>
  <si>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</si>
  <si>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</si>
  <si>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</si>
  <si>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</si>
  <si>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</si>
  <si>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</si>
  <si>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</si>
  <si>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</si>
  <si>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</si>
  <si>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</si>
  <si>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</si>
  <si>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</si>
  <si>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</si>
  <si>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</si>
  <si>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</si>
  <si>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</si>
  <si>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</si>
  <si>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</si>
  <si>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</si>
  <si>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</si>
  <si>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</si>
  <si>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</si>
  <si>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</si>
  <si>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</si>
  <si>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</si>
  <si>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</si>
  <si>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</si>
  <si>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</si>
  <si>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</si>
  <si>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</si>
  <si>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</si>
  <si>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</si>
  <si>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</si>
  <si>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</si>
  <si>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</si>
  <si>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</si>
  <si>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</si>
  <si>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</si>
  <si>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</si>
  <si>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</si>
  <si>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</si>
  <si>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</si>
  <si>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</si>
  <si>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</si>
  <si>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</si>
  <si>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</si>
  <si>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</si>
  <si>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</si>
  <si>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</si>
  <si>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</si>
  <si>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</si>
  <si>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</si>
  <si>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</si>
  <si>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</si>
  <si>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</si>
  <si>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</si>
  <si>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</si>
  <si>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</si>
  <si>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</si>
  <si>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</si>
  <si>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</si>
  <si>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</si>
  <si>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</si>
  <si>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</si>
  <si>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</si>
  <si>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</si>
  <si>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</si>
  <si>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</si>
  <si>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</si>
  <si>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</si>
  <si>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</si>
  <si>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</si>
  <si>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</si>
  <si>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</si>
  <si>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</si>
  <si>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</si>
  <si>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</si>
  <si>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</si>
  <si>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</si>
  <si>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</si>
  <si>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</si>
  <si>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</si>
  <si>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</si>
  <si>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</si>
  <si>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</si>
  <si>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</si>
  <si>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</si>
  <si>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</si>
  <si>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</si>
  <si>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</si>
  <si>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</si>
  <si>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</si>
  <si>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</si>
  <si>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</si>
  <si>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</si>
  <si>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</si>
  <si>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</si>
  <si>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</si>
  <si>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</si>
  <si>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</si>
  <si>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</si>
  <si>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</si>
  <si>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</si>
  <si>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</si>
  <si>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</si>
  <si>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</si>
  <si>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</si>
  <si>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</si>
  <si>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</si>
  <si>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</si>
  <si>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</si>
  <si>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</si>
  <si>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</si>
  <si>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</si>
  <si>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</si>
  <si>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</si>
  <si>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</si>
  <si>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</si>
  <si>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</si>
  <si>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</si>
  <si>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</si>
  <si>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</si>
  <si>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</si>
  <si>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</si>
  <si>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</si>
  <si>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</si>
  <si>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</si>
  <si>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</si>
  <si>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</si>
  <si>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</si>
  <si>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</si>
  <si>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</si>
  <si>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</si>
  <si>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</si>
  <si>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</si>
  <si>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</si>
  <si>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</si>
  <si>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</si>
  <si>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</si>
  <si>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</si>
  <si>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</si>
  <si>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</si>
  <si>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</si>
  <si>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</si>
  <si>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</si>
  <si>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</si>
  <si>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</si>
  <si>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</si>
  <si>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</si>
  <si>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</si>
  <si>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</si>
  <si>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</si>
  <si>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</si>
  <si>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</si>
  <si>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</si>
  <si>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</si>
  <si>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</si>
  <si>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</si>
  <si>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</si>
  <si>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</si>
  <si>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</si>
  <si>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</si>
  <si>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</si>
  <si>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</si>
  <si>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</si>
  <si>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</si>
  <si>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</si>
  <si>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</si>
  <si>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</si>
  <si>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</si>
  <si>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</si>
  <si>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</si>
  <si>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</si>
  <si>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</si>
  <si>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</si>
  <si>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</si>
  <si>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</si>
  <si>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</si>
  <si>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</si>
  <si>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</si>
  <si>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</si>
  <si>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</si>
  <si>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</si>
  <si>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</si>
  <si>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</si>
  <si>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</si>
  <si>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</si>
  <si>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</si>
  <si>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</si>
  <si>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</si>
  <si>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</si>
  <si>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</si>
  <si>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</si>
  <si>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</si>
  <si>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</si>
  <si>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</si>
  <si>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</si>
  <si>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</si>
  <si>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</si>
  <si>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</si>
  <si>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</si>
  <si>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</si>
  <si>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</si>
  <si>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</si>
  <si>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</si>
  <si>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</si>
  <si>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</si>
  <si>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</si>
  <si>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</si>
  <si>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</si>
  <si>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</si>
  <si>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</si>
  <si>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</si>
  <si>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</si>
  <si>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</si>
  <si>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</si>
  <si>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</si>
  <si>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</si>
  <si>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</si>
  <si>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</si>
  <si>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</si>
  <si>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</si>
  <si>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</si>
  <si>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</si>
  <si>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</si>
  <si>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</si>
  <si>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</si>
  <si>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</si>
  <si>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</si>
  <si>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</si>
  <si>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</si>
  <si>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</si>
  <si>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</si>
  <si>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</si>
  <si>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</si>
  <si>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</si>
  <si>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</si>
  <si>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</si>
  <si>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</si>
  <si>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</si>
  <si>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</si>
  <si>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</si>
  <si>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</si>
  <si>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</si>
  <si>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</si>
  <si>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</si>
  <si>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</si>
  <si>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</si>
  <si>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</si>
  <si>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</si>
  <si>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</si>
  <si>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</si>
  <si>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</si>
  <si>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</si>
  <si>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</si>
  <si>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</si>
  <si>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</si>
  <si>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</si>
  <si>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</si>
  <si>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</si>
  <si>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</si>
  <si>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</si>
  <si>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</si>
  <si>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</si>
  <si>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</si>
  <si>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</si>
  <si>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</si>
  <si>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</si>
  <si>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</si>
  <si>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</si>
  <si>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</si>
  <si>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</si>
  <si>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</si>
  <si>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</si>
  <si>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</si>
  <si>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</si>
  <si>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</si>
  <si>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</si>
  <si>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</si>
  <si>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</si>
  <si>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</si>
  <si>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</si>
  <si>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</si>
  <si>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</si>
  <si>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</si>
  <si>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</si>
  <si>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</si>
  <si>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</si>
  <si>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</si>
  <si>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</si>
  <si>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</si>
  <si>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</si>
  <si>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</si>
  <si>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</si>
  <si>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</si>
  <si>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</si>
  <si>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</si>
  <si>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</si>
  <si>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</si>
  <si>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</si>
  <si>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</si>
  <si>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</si>
  <si>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</si>
  <si>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</si>
  <si>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</si>
  <si>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</si>
  <si>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</si>
  <si>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</si>
  <si>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</si>
  <si>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</si>
  <si>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</si>
  <si>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</si>
  <si>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</si>
  <si>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</si>
  <si>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</si>
  <si>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</si>
  <si>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</si>
  <si>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</si>
  <si>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</si>
  <si>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</si>
  <si>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</si>
  <si>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</si>
  <si>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</si>
  <si>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</si>
  <si>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</si>
  <si>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</si>
  <si>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</si>
  <si>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</si>
  <si>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</si>
  <si>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</si>
  <si>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</si>
  <si>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</si>
  <si>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</si>
  <si>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</si>
  <si>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</si>
  <si>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</si>
  <si>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</si>
  <si>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</si>
  <si>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</si>
  <si>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</si>
  <si>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</si>
  <si>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</si>
  <si>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</si>
  <si>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</si>
  <si>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</si>
  <si>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</si>
  <si>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</si>
  <si>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</si>
  <si>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</si>
  <si>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</si>
  <si>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</si>
  <si>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</si>
  <si>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</si>
  <si>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</si>
  <si>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</si>
  <si>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</si>
  <si>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</si>
  <si>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</si>
  <si>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</si>
  <si>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</si>
  <si>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</si>
  <si>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</si>
  <si>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</si>
  <si>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</si>
  <si>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</si>
  <si>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</si>
  <si>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</si>
  <si>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</si>
  <si>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</si>
  <si>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</si>
  <si>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</si>
  <si>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</si>
  <si>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</si>
  <si>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</si>
  <si>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</si>
  <si>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</si>
  <si>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</si>
  <si>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</si>
  <si>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</si>
  <si>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</si>
  <si>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</si>
  <si>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</si>
  <si>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</si>
  <si>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</si>
  <si>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</si>
  <si>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</si>
  <si>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</si>
  <si>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</si>
  <si>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</si>
  <si>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</si>
  <si>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</si>
  <si>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</si>
  <si>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</si>
  <si>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</si>
  <si>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</si>
  <si>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</si>
  <si>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</si>
  <si>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</si>
  <si>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</si>
  <si>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</si>
  <si>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</si>
  <si>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</si>
  <si>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</si>
  <si>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</si>
  <si>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</si>
  <si>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</si>
  <si>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</si>
  <si>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</si>
  <si>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</si>
  <si>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</si>
  <si>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</si>
  <si>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</si>
  <si>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</si>
  <si>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</si>
  <si>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</si>
  <si>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</si>
  <si>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</si>
  <si>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</si>
  <si>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</si>
  <si>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</si>
  <si>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</si>
  <si>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</si>
  <si>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</si>
  <si>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</si>
  <si>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</si>
  <si>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</si>
  <si>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</si>
  <si>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</si>
  <si>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</si>
  <si>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</si>
  <si>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</si>
  <si>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</si>
  <si>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</si>
  <si>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</si>
  <si>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</si>
  <si>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</si>
  <si>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</si>
  <si>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</si>
  <si>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</si>
  <si>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</si>
  <si>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</si>
  <si>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</si>
  <si>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</si>
  <si>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</si>
  <si>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</si>
  <si>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</si>
  <si>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</si>
  <si>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</si>
  <si>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</si>
  <si>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</si>
  <si>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</si>
  <si>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</si>
  <si>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</si>
  <si>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</si>
  <si>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</si>
  <si>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</si>
  <si>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</si>
  <si>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</si>
  <si>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</si>
  <si>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</si>
  <si>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</si>
  <si>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</si>
  <si>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</si>
  <si>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</si>
  <si>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</si>
  <si>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</si>
  <si>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</si>
  <si>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</si>
  <si>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</si>
  <si>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</si>
  <si>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</si>
  <si>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</si>
  <si>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</si>
  <si>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</si>
  <si>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</si>
  <si>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</si>
  <si>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</si>
  <si>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</si>
  <si>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</si>
  <si>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</si>
  <si>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</si>
  <si>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</si>
  <si>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</si>
  <si>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</si>
  <si>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</si>
  <si>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</si>
  <si>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</si>
  <si>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</si>
  <si>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</si>
  <si>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</si>
  <si>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</si>
  <si>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</si>
  <si>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</si>
  <si>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</si>
  <si>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</si>
  <si>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</si>
  <si>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</si>
  <si>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</si>
  <si>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</si>
  <si>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</si>
  <si>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</si>
  <si>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</si>
  <si>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</si>
  <si>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</si>
  <si>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</si>
  <si>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</si>
  <si>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</si>
  <si>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</si>
  <si>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</si>
  <si>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</si>
  <si>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</si>
  <si>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</si>
  <si>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</si>
  <si>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</si>
  <si>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</si>
  <si>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</si>
  <si>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</si>
  <si>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</si>
  <si>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</si>
  <si>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</si>
  <si>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</si>
  <si>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</si>
  <si>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</si>
  <si>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</si>
  <si>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</si>
  <si>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</si>
  <si>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</si>
  <si>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</si>
  <si>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</si>
  <si>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</si>
  <si>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</si>
  <si>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</si>
  <si>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</si>
  <si>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</si>
  <si>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</si>
  <si>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</si>
  <si>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</si>
  <si>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</si>
  <si>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</si>
  <si>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</si>
  <si>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</si>
  <si>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</si>
  <si>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</si>
  <si>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</si>
  <si>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</si>
  <si>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</si>
  <si>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</si>
  <si>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</si>
  <si>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</si>
  <si>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</si>
  <si>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</si>
  <si>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</si>
  <si>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</si>
  <si>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</si>
  <si>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</si>
  <si>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</si>
  <si>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</si>
  <si>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</si>
  <si>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</si>
  <si>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</si>
  <si>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</si>
  <si>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</si>
  <si>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</si>
  <si>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</si>
  <si>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</si>
  <si>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</si>
  <si>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</si>
  <si>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</si>
  <si>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</si>
  <si>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</si>
  <si>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</si>
  <si>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</si>
  <si>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</si>
  <si>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</si>
  <si>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</si>
  <si>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</si>
  <si>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</si>
  <si>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</si>
  <si>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</si>
  <si>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</si>
  <si>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</si>
  <si>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</si>
  <si>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</si>
  <si>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</si>
  <si>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</si>
  <si>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</si>
  <si>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</si>
  <si>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</si>
  <si>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</si>
  <si>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</si>
  <si>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</si>
  <si>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</si>
  <si>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</si>
  <si>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</si>
  <si>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</si>
  <si>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</si>
  <si>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</si>
  <si>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</si>
  <si>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</si>
  <si>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</si>
  <si>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</si>
  <si>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</si>
  <si>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</si>
  <si>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</si>
  <si>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</si>
  <si>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</si>
  <si>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</si>
  <si>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</si>
  <si>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</si>
  <si>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</si>
  <si>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</si>
  <si>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</si>
  <si>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</si>
  <si>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</si>
  <si>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</si>
  <si>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</si>
  <si>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</si>
  <si>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</si>
  <si>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</si>
  <si>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</si>
  <si>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</si>
  <si>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</si>
  <si>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</si>
  <si>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</si>
  <si>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</si>
  <si>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</si>
  <si>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</si>
  <si>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</si>
  <si>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</si>
  <si>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</si>
  <si>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</si>
  <si>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</si>
  <si>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</si>
  <si>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</si>
  <si>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</si>
  <si>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</si>
  <si>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</si>
  <si>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</si>
  <si>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</si>
  <si>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</si>
  <si>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</si>
  <si>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</si>
  <si>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</si>
  <si>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</si>
  <si>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</si>
  <si>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</si>
  <si>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</si>
  <si>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</si>
  <si>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</si>
  <si>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</si>
  <si>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</si>
  <si>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</si>
  <si>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</si>
  <si>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</si>
  <si>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</si>
  <si>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</si>
  <si>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</si>
  <si>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</si>
  <si>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</si>
  <si>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</si>
  <si>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</si>
  <si>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</si>
  <si>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</si>
  <si>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</si>
  <si>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</si>
  <si>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</si>
  <si>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</si>
  <si>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</si>
  <si>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</si>
  <si>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</si>
  <si>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</si>
  <si>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</si>
  <si>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</si>
  <si>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</si>
  <si>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</si>
  <si>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</si>
  <si>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</si>
  <si>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</si>
  <si>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</si>
  <si>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</si>
  <si>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</si>
  <si>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</si>
  <si>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</si>
  <si>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</si>
  <si>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</si>
  <si>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</si>
  <si>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</si>
  <si>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</si>
  <si>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</si>
  <si>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</si>
  <si>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</si>
  <si>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</si>
  <si>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</si>
  <si>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</si>
  <si>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</si>
  <si>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</si>
  <si>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</si>
  <si>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</si>
  <si>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</si>
  <si>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</si>
  <si>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</si>
  <si>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</si>
  <si>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</si>
  <si>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</si>
  <si>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</si>
  <si>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</si>
  <si>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</si>
  <si>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</si>
  <si>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</si>
  <si>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</si>
  <si>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</si>
  <si>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</si>
  <si>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</si>
  <si>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</si>
  <si>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</si>
  <si>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</si>
  <si>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</si>
  <si>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</si>
  <si>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</si>
  <si>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</si>
  <si>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</si>
  <si>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</si>
  <si>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</si>
  <si>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</si>
  <si>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</si>
  <si>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</si>
  <si>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</si>
  <si>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</si>
  <si>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</si>
  <si>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</si>
  <si>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</si>
  <si>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</si>
  <si>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</si>
  <si>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</si>
  <si>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</si>
  <si>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</si>
  <si>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</si>
  <si>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</si>
  <si>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</si>
  <si>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</si>
  <si>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</si>
  <si>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</si>
  <si>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</si>
  <si>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</si>
  <si>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</si>
  <si>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</si>
  <si>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</si>
  <si>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</si>
  <si>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</si>
  <si>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</si>
  <si>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</si>
  <si>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</si>
  <si>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</si>
  <si>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</si>
  <si>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</si>
  <si>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</si>
  <si>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</si>
  <si>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</si>
  <si>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</si>
  <si>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</si>
  <si>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</si>
  <si>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</si>
  <si>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</si>
  <si>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</si>
  <si>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</si>
  <si>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</si>
  <si>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</si>
  <si>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</si>
  <si>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</si>
  <si>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</si>
  <si>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</si>
  <si>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</si>
  <si>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</si>
  <si>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</si>
  <si>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</si>
  <si>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</si>
  <si>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</si>
  <si>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</si>
  <si>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</si>
  <si>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</si>
  <si>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</si>
  <si>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</si>
  <si>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</si>
  <si>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</si>
  <si>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</si>
  <si>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</si>
  <si>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</si>
  <si>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</si>
  <si>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</si>
  <si>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</si>
  <si>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</si>
  <si>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</si>
  <si>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</si>
  <si>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</si>
  <si>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</si>
  <si>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</si>
  <si>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</si>
  <si>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</si>
  <si>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</si>
  <si>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</si>
  <si>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</si>
  <si>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</si>
  <si>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</si>
  <si>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</si>
  <si>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</si>
  <si>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</si>
  <si>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</si>
  <si>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</si>
  <si>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</si>
  <si>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</si>
  <si>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</si>
  <si>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</si>
  <si>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</si>
  <si>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</si>
  <si>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</si>
  <si>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</si>
  <si>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</si>
  <si>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</si>
  <si>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</si>
  <si>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</si>
  <si>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</si>
  <si>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</si>
  <si>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</si>
  <si>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</si>
  <si>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</si>
  <si>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</si>
  <si>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</si>
  <si>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</si>
  <si>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</si>
  <si>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</si>
  <si>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</si>
  <si>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</si>
  <si>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</si>
  <si>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</si>
  <si>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</si>
  <si>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</si>
  <si>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</si>
  <si>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</si>
  <si>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</si>
  <si>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</si>
  <si>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</si>
  <si>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</si>
  <si>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</si>
  <si>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</si>
  <si>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</si>
  <si>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</si>
  <si>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</si>
  <si>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</si>
  <si>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</si>
  <si>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</si>
  <si>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</si>
  <si>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</si>
  <si>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</si>
  <si>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</si>
  <si>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</si>
  <si>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</si>
  <si>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</si>
  <si>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</si>
  <si>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</si>
  <si>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</si>
  <si>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</si>
  <si>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</si>
  <si>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</si>
  <si>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</si>
  <si>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</si>
  <si>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</si>
  <si>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</si>
  <si>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</si>
  <si>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</si>
  <si>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</si>
  <si>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</si>
  <si>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</si>
  <si>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</si>
  <si>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</si>
  <si>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</si>
  <si>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</si>
  <si>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</si>
  <si>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</si>
  <si>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</si>
  <si>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</si>
  <si>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</si>
  <si>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</si>
  <si>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</si>
  <si>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</si>
  <si>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</si>
  <si>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</si>
  <si>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</si>
  <si>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</si>
  <si>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</si>
  <si>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</si>
  <si>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</si>
  <si>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</si>
  <si>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</si>
  <si>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</si>
  <si>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</si>
  <si>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</si>
  <si>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</si>
  <si>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</si>
  <si>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</si>
  <si>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</si>
  <si>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</si>
  <si>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</si>
  <si>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</si>
  <si>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</si>
  <si>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</si>
  <si>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</si>
  <si>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</si>
  <si>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</si>
  <si>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</si>
  <si>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</si>
  <si>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</si>
  <si>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</si>
  <si>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</si>
  <si>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</si>
  <si>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</si>
  <si>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</si>
  <si>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</si>
  <si>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</si>
  <si>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</si>
  <si>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</si>
  <si>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</si>
  <si>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</si>
  <si>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</si>
  <si>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</si>
  <si>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</si>
  <si>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</si>
  <si>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</si>
  <si>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</si>
  <si>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</si>
  <si>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</si>
  <si>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</si>
  <si>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</si>
  <si>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</si>
  <si>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</si>
  <si>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</si>
  <si>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</si>
  <si>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</si>
  <si>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</si>
  <si>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</si>
  <si>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</si>
  <si>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</si>
  <si>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</si>
  <si>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</si>
  <si>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</si>
  <si>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</si>
  <si>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</si>
  <si>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</si>
  <si>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</si>
  <si>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</si>
  <si>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</si>
  <si>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</si>
  <si>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</si>
  <si>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</si>
  <si>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</si>
  <si>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</si>
  <si>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</si>
  <si>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</si>
  <si>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</si>
  <si>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</si>
  <si>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</si>
  <si>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</si>
  <si>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</si>
  <si>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</si>
  <si>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</si>
  <si>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</si>
  <si>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</si>
  <si>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</si>
  <si>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</si>
  <si>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</si>
  <si>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</si>
  <si>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</si>
  <si>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</si>
  <si>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</si>
  <si>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</si>
  <si>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</si>
  <si>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</si>
  <si>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</si>
  <si>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</si>
  <si>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</si>
  <si>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</si>
  <si>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</si>
  <si>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</si>
  <si>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</si>
  <si>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</si>
  <si>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</si>
  <si>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</si>
  <si>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</si>
  <si>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</si>
  <si>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</si>
  <si>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</si>
  <si>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</si>
  <si>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</si>
  <si>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</si>
  <si>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</si>
  <si>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</si>
  <si>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</si>
  <si>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</si>
  <si>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</si>
  <si>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</si>
  <si>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</si>
  <si>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</si>
  <si>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</si>
  <si>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</si>
  <si>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</si>
  <si>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</si>
  <si>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</si>
  <si>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</si>
  <si>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</si>
  <si>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</si>
  <si>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</si>
  <si>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</si>
  <si>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</si>
  <si>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</si>
  <si>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</si>
  <si>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</si>
  <si>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</si>
  <si>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</si>
  <si>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</si>
  <si>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</si>
  <si>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</si>
  <si>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</si>
  <si>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</si>
  <si>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</si>
  <si>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</si>
  <si>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</si>
  <si>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</si>
  <si>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</si>
  <si>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</si>
  <si>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</si>
  <si>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</si>
  <si>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</si>
  <si>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</si>
  <si>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</si>
  <si>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</si>
  <si>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</si>
  <si>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</si>
  <si>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</si>
  <si>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</si>
  <si>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</si>
  <si>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</si>
  <si>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</si>
  <si>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</si>
  <si>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</si>
  <si>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</si>
  <si>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</si>
  <si>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</si>
  <si>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</si>
  <si>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</si>
  <si>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</si>
  <si>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</si>
  <si>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</si>
  <si>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</si>
  <si>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</si>
  <si>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</si>
  <si>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</si>
  <si>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</si>
  <si>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</si>
  <si>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</si>
  <si>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</si>
  <si>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</si>
  <si>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</si>
  <si>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</si>
  <si>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</si>
  <si>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</si>
  <si>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</si>
  <si>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</si>
  <si>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</si>
  <si>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</si>
  <si>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</si>
  <si>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</si>
  <si>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</si>
  <si>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</si>
  <si>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</si>
  <si>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</si>
  <si>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</si>
  <si>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</si>
  <si>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</si>
  <si>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</si>
  <si>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</si>
  <si>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</si>
  <si>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</si>
  <si>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</si>
  <si>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</si>
  <si>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</si>
  <si>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</si>
  <si>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</si>
  <si>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</si>
  <si>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</si>
  <si>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</si>
  <si>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</si>
  <si>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</si>
  <si>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</si>
  <si>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</si>
  <si>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</si>
  <si>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</si>
  <si>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</si>
  <si>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</si>
  <si>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</si>
  <si>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</si>
  <si>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</si>
  <si>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</si>
  <si>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</si>
  <si>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</si>
  <si>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</si>
  <si>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</si>
  <si>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</si>
  <si>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</si>
  <si>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</si>
  <si>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</si>
  <si>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</si>
  <si>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</si>
  <si>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</si>
  <si>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</si>
  <si>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</si>
  <si>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</si>
  <si>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</si>
  <si>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</si>
  <si>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</si>
  <si>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</si>
  <si>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</si>
  <si>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</si>
  <si>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</si>
  <si>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</si>
  <si>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</si>
  <si>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</si>
  <si>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</si>
  <si>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</si>
  <si>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</si>
  <si>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</si>
  <si>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</si>
  <si>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</si>
  <si>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</si>
  <si>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</si>
  <si>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</si>
  <si>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</si>
  <si>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</si>
  <si>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</si>
  <si>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</si>
  <si>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</si>
  <si>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</si>
  <si>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</si>
  <si>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</si>
  <si>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</si>
  <si>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</si>
  <si>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</si>
  <si>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</si>
  <si>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</si>
  <si>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</si>
  <si>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</si>
  <si>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</si>
  <si>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</si>
  <si>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</si>
  <si>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</si>
  <si>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</si>
  <si>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</si>
  <si>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</si>
  <si>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</si>
  <si>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</si>
  <si>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</si>
  <si>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</si>
  <si>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</si>
  <si>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</si>
  <si>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</si>
  <si>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</si>
  <si>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</si>
  <si>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</si>
  <si>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</si>
  <si>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</si>
  <si>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</si>
  <si>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</si>
  <si>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</si>
  <si>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</si>
  <si>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</si>
  <si>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</si>
  <si>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</si>
  <si>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</si>
  <si>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</si>
  <si>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</si>
  <si>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</si>
  <si>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</si>
  <si>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</si>
  <si>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</si>
  <si>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</si>
  <si>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</si>
  <si>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</si>
  <si>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</si>
  <si>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</si>
  <si>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</si>
  <si>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</si>
  <si>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</si>
  <si>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</si>
  <si>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</si>
  <si>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</si>
  <si>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</si>
  <si>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</si>
  <si>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</si>
  <si>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</si>
  <si>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</si>
  <si>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</si>
  <si>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</si>
  <si>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</si>
  <si>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</si>
  <si>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</si>
  <si>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</si>
  <si>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</si>
  <si>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</si>
  <si>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</si>
  <si>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</si>
  <si>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</si>
  <si>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</si>
  <si>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</si>
  <si>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</si>
  <si>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</si>
  <si>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</si>
  <si>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</si>
  <si>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</si>
  <si>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</si>
  <si>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</si>
  <si>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</si>
  <si>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</si>
  <si>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</si>
  <si>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</si>
  <si>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</si>
  <si>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</si>
  <si>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</si>
  <si>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</si>
  <si>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</si>
  <si>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</si>
  <si>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</si>
  <si>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</si>
  <si>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</si>
  <si>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</si>
  <si>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</si>
  <si>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</si>
  <si>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</si>
  <si>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</si>
  <si>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</si>
  <si>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</si>
  <si>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</si>
  <si>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</si>
  <si>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</si>
  <si>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</si>
  <si>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</si>
  <si>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</si>
  <si>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</si>
  <si>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</si>
  <si>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</si>
  <si>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</si>
  <si>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</si>
  <si>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</si>
  <si>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</si>
  <si>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</si>
  <si>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</si>
  <si>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</si>
  <si>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</si>
  <si>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</si>
  <si>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</si>
  <si>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</si>
  <si>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</si>
  <si>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</si>
  <si>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</si>
  <si>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</si>
  <si>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</si>
  <si>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</si>
  <si>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</si>
  <si>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</si>
  <si>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</si>
  <si>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</si>
  <si>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</si>
  <si>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</si>
  <si>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</si>
  <si>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</si>
  <si>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</si>
  <si>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</si>
  <si>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</si>
  <si>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</si>
  <si>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</si>
  <si>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</si>
  <si>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</si>
  <si>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</si>
  <si>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</si>
  <si>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</si>
  <si>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</si>
  <si>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</si>
  <si>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</si>
  <si>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</si>
  <si>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</si>
  <si>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</si>
  <si>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</si>
  <si>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</si>
  <si>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</si>
  <si>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</si>
  <si>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</si>
  <si>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</si>
  <si>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</si>
  <si>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</si>
  <si>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</si>
  <si>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</si>
  <si>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</si>
  <si>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</si>
  <si>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</si>
  <si>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</si>
  <si>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</si>
  <si>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</si>
  <si>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</si>
  <si>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</si>
  <si>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</si>
  <si>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</si>
  <si>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</si>
  <si>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</si>
  <si>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</si>
  <si>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</si>
  <si>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</si>
  <si>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</si>
  <si>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</si>
  <si>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</si>
  <si>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</si>
  <si>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</si>
  <si>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</si>
  <si>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</si>
  <si>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</si>
  <si>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</si>
  <si>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</si>
  <si>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</si>
  <si>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</si>
  <si>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</si>
  <si>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</si>
  <si>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</si>
  <si>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</si>
  <si>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</si>
  <si>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</si>
  <si>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</si>
  <si>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</si>
  <si>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</si>
  <si>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</si>
  <si>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</si>
  <si>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</si>
  <si>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</si>
  <si>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</si>
  <si>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</si>
  <si>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</si>
  <si>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</si>
  <si>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</si>
  <si>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</si>
  <si>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</si>
  <si>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</si>
  <si>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</si>
  <si>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</si>
  <si>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</si>
  <si>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</si>
  <si>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</si>
  <si>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</si>
  <si>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</si>
  <si>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</si>
  <si>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</si>
  <si>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</si>
  <si>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</si>
  <si>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</si>
  <si>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</si>
  <si>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</si>
  <si>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</si>
  <si>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</si>
  <si>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</si>
  <si>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</si>
  <si>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</si>
  <si>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</si>
  <si>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</si>
  <si>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</si>
  <si>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</si>
  <si>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</si>
  <si>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</si>
  <si>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</si>
  <si>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</si>
  <si>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</si>
  <si>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</si>
  <si>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</si>
  <si>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</si>
  <si>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</si>
  <si>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</si>
  <si>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</si>
  <si>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</si>
  <si>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</si>
  <si>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</si>
  <si>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</si>
  <si>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</si>
  <si>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</si>
  <si>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</si>
  <si>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</si>
  <si>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</si>
  <si>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</si>
  <si>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</si>
  <si>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</si>
  <si>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</si>
  <si>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</si>
  <si>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</si>
  <si>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</si>
  <si>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</si>
  <si>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</si>
  <si>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</si>
  <si>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</si>
  <si>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</si>
  <si>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</si>
  <si>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</si>
  <si>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</si>
  <si>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</si>
  <si>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</si>
  <si>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</si>
  <si>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</si>
  <si>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</si>
  <si>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</si>
  <si>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</si>
  <si>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</si>
  <si>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</si>
  <si>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</si>
  <si>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</si>
  <si>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</si>
  <si>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</si>
  <si>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</si>
  <si>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</si>
  <si>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</si>
  <si>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</si>
  <si>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</si>
  <si>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</si>
  <si>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</si>
  <si>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</si>
  <si>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</si>
  <si>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</si>
  <si>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</si>
  <si>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</si>
  <si>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</si>
  <si>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</si>
  <si>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</si>
  <si>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</si>
  <si>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</si>
  <si>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</si>
  <si>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</si>
  <si>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</si>
  <si>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</si>
  <si>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</si>
  <si>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</si>
  <si>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</si>
  <si>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</si>
  <si>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</si>
  <si>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</si>
  <si>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</si>
  <si>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</si>
  <si>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</si>
  <si>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</si>
  <si>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</si>
  <si>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</si>
  <si>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</si>
  <si>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</si>
  <si>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</si>
  <si>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</si>
  <si>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</si>
  <si>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</si>
  <si>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</si>
  <si>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</si>
  <si>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</si>
  <si>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</si>
  <si>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</si>
  <si>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</si>
  <si>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</si>
  <si>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</si>
  <si>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</si>
  <si>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</si>
  <si>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</si>
  <si>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</si>
  <si>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</si>
  <si>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</si>
  <si>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</si>
  <si>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</si>
  <si>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</si>
  <si>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</si>
  <si>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</si>
  <si>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</si>
  <si>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</si>
  <si>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</si>
  <si>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</si>
  <si>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</si>
  <si>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</si>
  <si>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</si>
  <si>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</si>
  <si>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</si>
  <si>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</si>
  <si>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</si>
  <si>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</si>
  <si>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</si>
  <si>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</si>
  <si>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</si>
  <si>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</si>
  <si>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</si>
  <si>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</si>
  <si>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</si>
  <si>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</si>
  <si>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</si>
  <si>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</si>
  <si>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</si>
  <si>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</si>
  <si>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</si>
  <si>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</si>
  <si>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</si>
  <si>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</si>
  <si>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</si>
  <si>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</si>
  <si>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</si>
  <si>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</si>
  <si>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</si>
  <si>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</si>
  <si>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</si>
  <si>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</si>
  <si>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</si>
  <si>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</si>
  <si>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</si>
  <si>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</si>
  <si>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</si>
  <si>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</si>
  <si>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</si>
  <si>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</si>
  <si>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</si>
  <si>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</si>
  <si>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</si>
  <si>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</si>
  <si>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</si>
  <si>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</si>
  <si>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</si>
  <si>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</si>
  <si>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</si>
  <si>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</si>
  <si>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</si>
  <si>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</si>
  <si>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</si>
  <si>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</si>
  <si>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</si>
  <si>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</si>
  <si>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</si>
  <si>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</si>
  <si>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</si>
  <si>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</si>
  <si>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</si>
  <si>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</si>
  <si>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</si>
  <si>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</si>
  <si>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</si>
  <si>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</si>
  <si>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</si>
  <si>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</si>
  <si>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</si>
  <si>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</si>
  <si>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</si>
  <si>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</si>
  <si>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</si>
  <si>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</si>
  <si>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</si>
  <si>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</si>
  <si>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</si>
  <si>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</si>
  <si>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</si>
  <si>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</si>
  <si>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</si>
  <si>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</si>
  <si>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</si>
  <si>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</si>
  <si>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</si>
  <si>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</si>
  <si>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</si>
  <si>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</si>
  <si>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</si>
  <si>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</si>
  <si>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</si>
  <si>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</si>
  <si>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</si>
  <si>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</si>
  <si>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</si>
  <si>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</si>
  <si>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</si>
  <si>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</si>
  <si>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</si>
  <si>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</si>
  <si>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</si>
  <si>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</si>
  <si>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</si>
  <si>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</si>
  <si>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</si>
  <si>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</si>
  <si>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</si>
  <si>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</si>
  <si>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</si>
  <si>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</si>
  <si>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</si>
  <si>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</si>
  <si>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</si>
  <si>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</si>
  <si>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</si>
  <si>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</si>
  <si>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</si>
  <si>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</si>
  <si>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</si>
  <si>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</si>
  <si>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</si>
  <si>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</si>
  <si>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</si>
  <si>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</si>
  <si>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</si>
  <si>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</si>
  <si>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</si>
  <si>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</si>
  <si>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</si>
  <si>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</si>
  <si>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</si>
  <si>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</si>
  <si>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</si>
  <si>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</si>
  <si>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</si>
  <si>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</si>
  <si>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</si>
  <si>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</si>
  <si>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</si>
  <si>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</si>
  <si>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</si>
  <si>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</si>
  <si>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</si>
  <si>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</si>
  <si>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</si>
  <si>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</si>
  <si>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</si>
  <si>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</si>
  <si>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</si>
  <si>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</si>
  <si>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</si>
  <si>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</si>
  <si>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</si>
  <si>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</si>
  <si>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</si>
  <si>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</si>
  <si>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</si>
  <si>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</si>
  <si>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</si>
  <si>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</si>
  <si>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</si>
  <si>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</si>
  <si>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</si>
  <si>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</si>
  <si>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</si>
  <si>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</si>
  <si>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</si>
  <si>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</si>
  <si>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</si>
  <si>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</si>
  <si>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</si>
  <si>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</si>
  <si>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</si>
  <si>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</si>
  <si>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</si>
  <si>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</si>
  <si>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</si>
  <si>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</si>
  <si>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</si>
  <si>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</si>
  <si>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</si>
  <si>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</si>
  <si>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</si>
  <si>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</si>
  <si>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</si>
  <si>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</si>
  <si>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</si>
  <si>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</si>
  <si>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</si>
  <si>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</si>
  <si>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</si>
  <si>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</si>
  <si>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</si>
  <si>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</si>
  <si>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</si>
  <si>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</si>
  <si>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</si>
  <si>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</si>
  <si>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</si>
  <si>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</si>
  <si>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</si>
  <si>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</si>
  <si>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</si>
  <si>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</si>
  <si>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</si>
  <si>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</si>
  <si>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</si>
  <si>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</si>
  <si>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</si>
  <si>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</si>
  <si>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</si>
  <si>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</si>
  <si>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</si>
  <si>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</si>
  <si>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</si>
  <si>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</si>
  <si>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</si>
  <si>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</si>
  <si>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</si>
  <si>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</si>
  <si>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</si>
  <si>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</si>
  <si>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</si>
  <si>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</si>
  <si>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</si>
  <si>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</si>
  <si>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</si>
  <si>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</si>
  <si>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</si>
  <si>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</si>
  <si>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</si>
  <si>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</si>
  <si>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</si>
  <si>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</si>
  <si>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</si>
  <si>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</si>
  <si>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</si>
  <si>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</si>
  <si>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</si>
  <si>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</si>
  <si>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</si>
  <si>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</si>
  <si>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</si>
  <si>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</si>
  <si>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</si>
  <si>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</si>
  <si>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</si>
  <si>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</si>
  <si>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</si>
  <si>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</si>
  <si>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</si>
  <si>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</si>
  <si>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</si>
  <si>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</si>
  <si>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</si>
  <si>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</si>
  <si>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</si>
  <si>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</si>
  <si>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</si>
  <si>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</si>
  <si>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</si>
  <si>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</si>
  <si>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</si>
  <si>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</si>
  <si>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</si>
  <si>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</si>
  <si>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</si>
  <si>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</si>
  <si>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</si>
  <si>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</si>
  <si>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</si>
  <si>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</si>
  <si>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</si>
  <si>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</si>
  <si>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</si>
  <si>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</si>
  <si>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</si>
  <si>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</si>
  <si>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</si>
  <si>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</si>
  <si>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</si>
  <si>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</si>
  <si>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</si>
  <si>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</si>
  <si>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</si>
  <si>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</si>
  <si>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</si>
  <si>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</si>
  <si>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</si>
  <si>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</si>
  <si>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</si>
  <si>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</si>
  <si>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</si>
  <si>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</si>
  <si>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</si>
  <si>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</si>
  <si>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</si>
  <si>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</si>
  <si>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</si>
  <si>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</si>
  <si>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</si>
  <si>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</si>
  <si>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</si>
  <si>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</si>
  <si>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</si>
  <si>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</si>
  <si>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</si>
  <si>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</si>
  <si>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</si>
  <si>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</si>
  <si>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</si>
  <si>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</si>
  <si>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</si>
  <si>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</si>
  <si>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</si>
  <si>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</si>
  <si>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</si>
  <si>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</si>
  <si>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</si>
  <si>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</si>
  <si>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</si>
  <si>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</si>
  <si>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</si>
  <si>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</si>
  <si>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</si>
  <si>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</si>
  <si>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</si>
  <si>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</si>
  <si>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</si>
  <si>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</si>
  <si>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</si>
  <si>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</si>
  <si>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</si>
  <si>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</si>
  <si>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</si>
  <si>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</si>
  <si>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</si>
  <si>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</si>
  <si>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</si>
  <si>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</si>
  <si>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</si>
  <si>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</si>
  <si>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</si>
  <si>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</si>
  <si>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</si>
  <si>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</si>
  <si>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</si>
  <si>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</si>
  <si>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</si>
  <si>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</si>
  <si>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</si>
  <si>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</si>
  <si>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</si>
  <si>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</si>
  <si>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</si>
  <si>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</si>
  <si>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</si>
  <si>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</si>
  <si>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</si>
  <si>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</si>
  <si>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</si>
  <si>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</si>
  <si>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</si>
  <si>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</si>
  <si>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</si>
  <si>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</si>
  <si>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</si>
  <si>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</si>
  <si>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</si>
  <si>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</si>
  <si>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</si>
  <si>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</si>
  <si>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</si>
  <si>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</si>
  <si>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</si>
  <si>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</si>
  <si>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</si>
  <si>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</si>
  <si>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</si>
  <si>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</si>
  <si>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</si>
  <si>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</si>
  <si>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</si>
  <si>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</si>
  <si>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</si>
  <si>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</si>
  <si>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</si>
  <si>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</si>
  <si>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</si>
  <si>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</si>
  <si>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</si>
  <si>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</si>
  <si>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</si>
  <si>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</si>
  <si>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</si>
  <si>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</si>
  <si>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</si>
  <si>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</si>
  <si>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</si>
  <si>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</si>
  <si>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</si>
  <si>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</si>
  <si>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</si>
  <si>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</si>
  <si>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</si>
  <si>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</si>
  <si>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</si>
  <si>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</si>
  <si>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</si>
  <si>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</si>
  <si>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</si>
  <si>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</si>
  <si>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</si>
  <si>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</si>
  <si>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</si>
  <si>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</si>
  <si>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</si>
  <si>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</si>
  <si>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</si>
  <si>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</si>
  <si>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</si>
  <si>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</si>
  <si>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</si>
  <si>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</si>
  <si>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</si>
  <si>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</si>
  <si>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</si>
  <si>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</si>
  <si>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</si>
  <si>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</si>
  <si>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</si>
  <si>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</si>
  <si>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</si>
  <si>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</si>
  <si>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</si>
  <si>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</si>
  <si>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</si>
  <si>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</si>
  <si>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</si>
  <si>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</si>
  <si>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</si>
  <si>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</si>
  <si>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</si>
  <si>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</si>
  <si>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</si>
  <si>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</si>
  <si>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</si>
  <si>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</si>
  <si>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</si>
  <si>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</si>
  <si>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</si>
  <si>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</si>
  <si>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</si>
  <si>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</si>
  <si>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</si>
  <si>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</si>
  <si>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</si>
  <si>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</si>
  <si>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</si>
  <si>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</si>
  <si>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</si>
  <si>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</si>
  <si>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</si>
  <si>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</si>
  <si>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</si>
  <si>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</si>
  <si>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</si>
  <si>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</si>
  <si>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</si>
  <si>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</si>
  <si>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</si>
  <si>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</si>
  <si>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</si>
  <si>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</si>
  <si>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</si>
  <si>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</si>
  <si>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</si>
  <si>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</si>
  <si>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</si>
  <si>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</si>
  <si>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</si>
  <si>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</si>
  <si>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</si>
  <si>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</si>
  <si>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</si>
  <si>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</si>
  <si>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</si>
  <si>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</si>
  <si>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</si>
  <si>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</si>
  <si>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</si>
  <si>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</si>
  <si>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</si>
  <si>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</si>
  <si>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</si>
  <si>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</si>
  <si>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</si>
  <si>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</si>
  <si>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</si>
  <si>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</si>
  <si>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</si>
  <si>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</si>
  <si>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</si>
  <si>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</si>
  <si>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</si>
  <si>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</si>
  <si>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</si>
  <si>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</si>
  <si>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</si>
  <si>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</si>
  <si>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</si>
  <si>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</si>
  <si>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</si>
  <si>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</si>
  <si>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</si>
  <si>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</si>
  <si>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</si>
  <si>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</si>
  <si>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</si>
  <si>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</si>
  <si>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</si>
  <si>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</si>
  <si>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</si>
  <si>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</si>
  <si>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</si>
  <si>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</si>
  <si>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</si>
  <si>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</si>
  <si>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</si>
  <si>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</si>
  <si>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</si>
  <si>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</si>
  <si>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</si>
  <si>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</si>
  <si>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</si>
  <si>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</si>
  <si>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</si>
  <si>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</si>
  <si>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</si>
  <si>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</si>
  <si>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</si>
  <si>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</si>
  <si>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</si>
  <si>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</si>
  <si>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</si>
  <si>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</si>
  <si>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</si>
  <si>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</si>
  <si>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</si>
  <si>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</si>
  <si>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</si>
  <si>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</si>
  <si>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</si>
  <si>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</si>
  <si>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</si>
  <si>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</si>
  <si>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</si>
  <si>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</si>
  <si>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</si>
  <si>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</si>
  <si>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</si>
  <si>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</si>
  <si>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</si>
  <si>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</si>
  <si>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</si>
  <si>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</si>
  <si>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</si>
  <si>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</si>
  <si>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</si>
  <si>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</si>
  <si>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</si>
  <si>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</si>
  <si>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</si>
  <si>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</si>
  <si>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</si>
  <si>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</si>
  <si>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</si>
  <si>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</si>
  <si>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</si>
  <si>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</si>
  <si>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</si>
  <si>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</si>
  <si>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</si>
  <si>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</si>
  <si>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</si>
  <si>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</si>
  <si>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</si>
  <si>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</si>
  <si>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</si>
  <si>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</si>
  <si>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</si>
  <si>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</si>
  <si>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</si>
  <si>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</si>
  <si>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</si>
  <si>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</si>
  <si>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</si>
  <si>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</si>
  <si>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</si>
  <si>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</si>
  <si>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</si>
  <si>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</si>
  <si>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</si>
  <si>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</si>
  <si>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</si>
  <si>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</si>
  <si>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</si>
  <si>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</si>
  <si>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</si>
  <si>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</si>
  <si>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</si>
  <si>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</si>
  <si>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</si>
  <si>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</si>
  <si>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</si>
  <si>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</si>
  <si>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</si>
  <si>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</si>
  <si>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</si>
  <si>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</si>
  <si>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</si>
  <si>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</si>
  <si>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</si>
  <si>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</si>
  <si>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</si>
  <si>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</si>
  <si>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</si>
  <si>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</si>
  <si>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</si>
  <si>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</si>
  <si>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</si>
  <si>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</si>
  <si>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</si>
  <si>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</si>
  <si>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</si>
  <si>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</si>
  <si>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</si>
  <si>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</si>
  <si>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</si>
  <si>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</si>
  <si>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</si>
  <si>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</si>
  <si>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</si>
  <si>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</si>
  <si>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</si>
  <si>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</si>
  <si>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</si>
  <si>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</si>
  <si>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</si>
  <si>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</si>
  <si>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</si>
  <si>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</si>
  <si>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</si>
  <si>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</si>
  <si>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</si>
  <si>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</si>
  <si>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</si>
  <si>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</si>
  <si>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</si>
  <si>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</si>
  <si>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</si>
  <si>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</si>
  <si>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</si>
  <si>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</si>
  <si>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</si>
  <si>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</si>
  <si>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</si>
  <si>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</si>
  <si>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</si>
  <si>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</si>
  <si>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</si>
  <si>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</si>
  <si>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</si>
  <si>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</si>
  <si>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</si>
  <si>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</si>
  <si>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</si>
  <si>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</si>
  <si>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</si>
  <si>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</si>
  <si>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</si>
  <si>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</si>
  <si>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</si>
  <si>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</si>
  <si>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</si>
  <si>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</si>
  <si>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</si>
  <si>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</si>
  <si>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</si>
  <si>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</si>
  <si>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</si>
  <si>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</si>
  <si>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</si>
  <si>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</si>
  <si>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</si>
  <si>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</si>
  <si>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</si>
  <si>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</si>
  <si>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</si>
  <si>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</si>
  <si>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</si>
  <si>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</si>
  <si>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</si>
  <si>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</si>
  <si>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</si>
  <si>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</si>
  <si>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</si>
  <si>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</si>
  <si>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</si>
  <si>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</si>
  <si>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</si>
  <si>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</si>
  <si>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</si>
  <si>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</si>
  <si>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</si>
  <si>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</si>
  <si>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</si>
  <si>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</si>
  <si>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</si>
  <si>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</si>
  <si>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</si>
  <si>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</si>
  <si>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</si>
  <si>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</si>
  <si>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</si>
  <si>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</si>
  <si>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</si>
  <si>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</si>
  <si>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</si>
  <si>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</si>
  <si>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</si>
  <si>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</si>
  <si>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</si>
  <si>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</si>
  <si>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</si>
  <si>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</si>
  <si>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</si>
  <si>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</si>
  <si>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</si>
  <si>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</si>
  <si>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</si>
  <si>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</si>
  <si>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</si>
  <si>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</si>
  <si>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</si>
  <si>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</si>
  <si>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</si>
  <si>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</si>
  <si>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</si>
  <si>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</si>
  <si>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</si>
  <si>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</si>
  <si>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</si>
  <si>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</si>
  <si>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</si>
  <si>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</si>
  <si>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</si>
  <si>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</si>
  <si>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</si>
  <si>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</si>
  <si>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</si>
  <si>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</si>
  <si>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</si>
  <si>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</si>
  <si>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</si>
  <si>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</si>
  <si>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</si>
  <si>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</si>
  <si>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</si>
  <si>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</si>
  <si>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</si>
  <si>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</si>
  <si>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</si>
  <si>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</si>
  <si>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</si>
  <si>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</si>
  <si>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</si>
  <si>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</si>
  <si>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</si>
  <si>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</si>
  <si>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</si>
  <si>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</si>
  <si>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</si>
  <si>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</si>
  <si>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</si>
  <si>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</si>
  <si>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</si>
  <si>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</si>
  <si>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</si>
  <si>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</si>
  <si>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</si>
  <si>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</si>
  <si>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</si>
  <si>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</si>
  <si>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</si>
  <si>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</si>
  <si>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</si>
  <si>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</si>
  <si>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</si>
  <si>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</si>
  <si>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</si>
  <si>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</si>
  <si>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</si>
  <si>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</si>
  <si>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</si>
  <si>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</si>
  <si>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</si>
  <si>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</si>
  <si>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</si>
  <si>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</si>
  <si>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</si>
  <si>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</si>
  <si>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</si>
  <si>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</si>
  <si>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</si>
  <si>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</si>
  <si>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</si>
  <si>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</si>
  <si>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</si>
  <si>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</si>
  <si>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</si>
  <si>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</si>
  <si>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</si>
  <si>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</si>
  <si>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</si>
  <si>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</si>
  <si>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</si>
  <si>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</si>
  <si>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</si>
  <si>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</si>
  <si>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</si>
  <si>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</si>
  <si>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</si>
  <si>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</si>
  <si>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</si>
  <si>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</si>
  <si>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</si>
  <si>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</si>
  <si>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</si>
  <si>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</si>
  <si>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</si>
  <si>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</si>
  <si>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</si>
  <si>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</si>
  <si>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</si>
  <si>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</si>
  <si>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</si>
  <si>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</si>
  <si>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</si>
  <si>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</si>
  <si>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</si>
  <si>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</si>
  <si>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</si>
  <si>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</si>
  <si>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</si>
  <si>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</si>
  <si>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</si>
  <si>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</si>
  <si>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</si>
  <si>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</si>
  <si>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</si>
  <si>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</si>
  <si>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</si>
  <si>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</si>
  <si>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</si>
  <si>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</si>
  <si>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</si>
  <si>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</si>
  <si>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</si>
  <si>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</si>
  <si>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</si>
  <si>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</si>
  <si>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</si>
  <si>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</si>
  <si>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</si>
  <si>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</si>
  <si>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</si>
  <si>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</si>
  <si>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</si>
  <si>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</si>
  <si>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</si>
  <si>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</si>
  <si>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</si>
  <si>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</si>
  <si>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</si>
  <si>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</si>
  <si>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</si>
  <si>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</si>
  <si>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</si>
  <si>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</si>
  <si>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</si>
  <si>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</si>
  <si>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</si>
  <si>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</si>
  <si>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</si>
  <si>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</si>
  <si>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</si>
  <si>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</si>
  <si>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</si>
  <si>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</si>
  <si>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</si>
  <si>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</si>
  <si>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</si>
  <si>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</si>
  <si>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</si>
  <si>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</si>
  <si>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</si>
  <si>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</si>
  <si>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</si>
  <si>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</si>
  <si>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</si>
  <si>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</si>
  <si>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</si>
  <si>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</si>
  <si>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</si>
  <si>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</si>
  <si>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</si>
  <si>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</si>
  <si>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</si>
  <si>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</si>
  <si>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</si>
  <si>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</si>
  <si>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</si>
  <si>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</si>
  <si>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</si>
  <si>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</si>
  <si>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</si>
  <si>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</si>
  <si>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</si>
  <si>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</si>
  <si>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</si>
  <si>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</si>
  <si>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</si>
  <si>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</si>
  <si>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</si>
  <si>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</si>
  <si>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</si>
  <si>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</si>
  <si>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</si>
  <si>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</si>
  <si>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</si>
  <si>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</si>
  <si>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</si>
  <si>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</si>
  <si>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</si>
  <si>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</si>
  <si>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</si>
  <si>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</si>
  <si>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</si>
  <si>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</si>
  <si>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</si>
  <si>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</si>
  <si>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</si>
  <si>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</si>
  <si>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</si>
  <si>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</si>
  <si>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</si>
  <si>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</si>
  <si>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</si>
  <si>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</si>
  <si>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</si>
  <si>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</si>
  <si>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</si>
  <si>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</si>
  <si>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</si>
  <si>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</si>
  <si>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</si>
  <si>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</si>
  <si>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</si>
  <si>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</si>
  <si>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</si>
  <si>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</si>
  <si>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</si>
  <si>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</si>
  <si>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</si>
  <si>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</si>
  <si>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</si>
  <si>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</si>
  <si>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</si>
  <si>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</si>
  <si>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</si>
  <si>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</si>
  <si>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</si>
  <si>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</si>
  <si>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</si>
  <si>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</si>
  <si>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</si>
  <si>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</si>
  <si>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</si>
  <si>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</si>
  <si>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</si>
  <si>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</si>
  <si>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</si>
  <si>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</si>
  <si>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</si>
  <si>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</si>
  <si>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</si>
  <si>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</si>
  <si>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</si>
  <si>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</si>
  <si>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</si>
  <si>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</si>
  <si>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</si>
  <si>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</si>
  <si>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</si>
  <si>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</si>
  <si>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</si>
  <si>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</si>
  <si>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</si>
  <si>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</si>
  <si>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</si>
  <si>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</si>
  <si>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</si>
  <si>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</si>
  <si>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</si>
  <si>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</si>
  <si>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</si>
  <si>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</si>
  <si>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</si>
  <si>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</si>
  <si>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</si>
  <si>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</si>
  <si>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</si>
  <si>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</si>
  <si>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</si>
  <si>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</si>
  <si>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</si>
  <si>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</si>
  <si>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</si>
  <si>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</si>
  <si>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</si>
  <si>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</si>
  <si>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</si>
  <si>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</si>
  <si>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</si>
  <si>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</si>
  <si>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</si>
  <si>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</si>
  <si>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</si>
  <si>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</si>
  <si>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</si>
  <si>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</si>
  <si>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</si>
  <si>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</si>
  <si>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</si>
  <si>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</si>
  <si>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</si>
  <si>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</si>
  <si>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</si>
  <si>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</si>
  <si>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</si>
  <si>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</si>
  <si>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</si>
  <si>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</si>
  <si>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</si>
  <si>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</si>
  <si>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</si>
  <si>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</si>
  <si>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</si>
  <si>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</si>
  <si>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</si>
  <si>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</si>
  <si>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</si>
  <si>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</si>
  <si>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</si>
  <si>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</si>
  <si>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</si>
  <si>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</si>
  <si>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</si>
  <si>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</si>
  <si>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</si>
  <si>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</si>
  <si>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</si>
  <si>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</si>
  <si>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</si>
  <si>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</si>
  <si>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</si>
  <si>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</si>
  <si>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</si>
  <si>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</si>
  <si>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</si>
  <si>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</si>
  <si>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</si>
  <si>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</si>
  <si>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</si>
  <si>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</si>
  <si>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</si>
  <si>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</si>
  <si>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</si>
  <si>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</si>
  <si>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</si>
  <si>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</si>
  <si>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</si>
  <si>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</si>
  <si>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</si>
  <si>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</si>
  <si>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</si>
  <si>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</si>
  <si>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</si>
  <si>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</si>
  <si>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</si>
  <si>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</si>
  <si>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</si>
  <si>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</si>
  <si>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</si>
  <si>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</si>
  <si>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</si>
  <si>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</si>
  <si>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</si>
  <si>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</si>
  <si>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</si>
  <si>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</si>
  <si>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</si>
  <si>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</si>
  <si>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</si>
  <si>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</si>
  <si>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</si>
  <si>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</si>
  <si>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</si>
  <si>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</si>
  <si>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</si>
  <si>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</si>
  <si>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</si>
  <si>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</si>
  <si>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</si>
  <si>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</si>
  <si>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</si>
  <si>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</si>
  <si>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</si>
  <si>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</si>
  <si>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</si>
  <si>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</si>
  <si>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</si>
  <si>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</si>
  <si>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</si>
  <si>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</si>
  <si>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</si>
  <si>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</si>
  <si>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</si>
  <si>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</si>
  <si>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</si>
  <si>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</si>
  <si>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</si>
  <si>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</si>
  <si>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</si>
  <si>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</si>
  <si>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</si>
  <si>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</si>
  <si>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</si>
  <si>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</si>
  <si>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</si>
  <si>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</si>
  <si>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</si>
  <si>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</si>
  <si>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</si>
  <si>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</si>
  <si>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</si>
  <si>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</si>
  <si>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</si>
  <si>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</si>
  <si>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</si>
  <si>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</si>
  <si>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</si>
  <si>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</si>
  <si>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</si>
  <si>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</si>
  <si>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</si>
  <si>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</si>
  <si>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</si>
  <si>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</si>
  <si>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</si>
  <si>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</si>
  <si>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</si>
  <si>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</si>
  <si>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</si>
  <si>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</si>
  <si>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</si>
  <si>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</si>
  <si>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</si>
  <si>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</si>
  <si>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</si>
  <si>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</si>
  <si>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</si>
  <si>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</si>
  <si>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</si>
  <si>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</si>
  <si>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</si>
  <si>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</si>
  <si>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</si>
  <si>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</si>
  <si>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</si>
  <si>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</si>
  <si>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</si>
  <si>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</si>
  <si>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</si>
  <si>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</si>
  <si>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</si>
  <si>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</si>
  <si>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</si>
  <si>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</si>
  <si>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</si>
  <si>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</si>
  <si>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</si>
  <si>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</si>
  <si>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</si>
  <si>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</si>
  <si>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</si>
  <si>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</si>
  <si>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</si>
  <si>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</si>
  <si>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</si>
  <si>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</si>
  <si>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</si>
  <si>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</si>
  <si>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</si>
  <si>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</si>
  <si>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</si>
  <si>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</si>
  <si>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</si>
  <si>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</si>
  <si>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</si>
  <si>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</si>
  <si>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</si>
  <si>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</si>
  <si>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</si>
  <si>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</si>
  <si>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</si>
  <si>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</si>
  <si>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</si>
  <si>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</si>
  <si>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</si>
  <si>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</si>
  <si>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</si>
  <si>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</si>
  <si>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</si>
  <si>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</si>
  <si>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</si>
  <si>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</si>
  <si>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</si>
  <si>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</si>
  <si>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</si>
  <si>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</si>
  <si>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</si>
  <si>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</si>
  <si>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</si>
  <si>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</si>
  <si>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</si>
  <si>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</si>
  <si>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</si>
  <si>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</si>
  <si>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</si>
  <si>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</si>
  <si>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</si>
  <si>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</si>
  <si>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</si>
  <si>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</si>
  <si>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</si>
  <si>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</si>
  <si>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</si>
  <si>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</si>
  <si>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</si>
  <si>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</si>
  <si>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</si>
  <si>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</si>
  <si>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</si>
  <si>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</si>
  <si>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</si>
  <si>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</si>
  <si>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</si>
  <si>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</si>
  <si>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</si>
  <si>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</si>
  <si>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</si>
  <si>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</si>
  <si>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</si>
  <si>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</si>
  <si>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</si>
  <si>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</si>
  <si>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</si>
  <si>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</si>
  <si>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</si>
  <si>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</si>
  <si>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</si>
  <si>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</si>
  <si>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</si>
  <si>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</si>
  <si>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</si>
  <si>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</si>
  <si>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</si>
  <si>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</si>
  <si>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</si>
  <si>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</si>
  <si>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</si>
  <si>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</si>
  <si>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</si>
  <si>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</si>
  <si>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</si>
  <si>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</si>
  <si>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</si>
  <si>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</si>
  <si>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</si>
  <si>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</si>
  <si>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</si>
  <si>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</si>
  <si>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</si>
  <si>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</si>
  <si>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</si>
  <si>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</si>
  <si>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</si>
  <si>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</si>
  <si>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</si>
  <si>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</si>
  <si>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</si>
  <si>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</si>
  <si>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</si>
  <si>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</si>
  <si>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</si>
  <si>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</si>
  <si>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</si>
  <si>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</si>
  <si>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</si>
  <si>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</si>
  <si>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</si>
  <si>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</si>
  <si>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</si>
  <si>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</si>
  <si>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</si>
  <si>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</si>
  <si>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</si>
  <si>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</si>
  <si>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</si>
  <si>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</si>
  <si>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</si>
  <si>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</si>
  <si>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</si>
  <si>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</si>
  <si>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</si>
  <si>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</si>
  <si>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</si>
  <si>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</si>
  <si>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</si>
  <si>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</si>
  <si>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</si>
  <si>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</si>
  <si>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</si>
  <si>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</si>
  <si>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</si>
  <si>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</si>
  <si>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</si>
  <si>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</si>
  <si>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</si>
  <si>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</si>
  <si>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</si>
  <si>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</si>
  <si>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</si>
  <si>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</si>
  <si>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</si>
  <si>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</si>
  <si>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</si>
  <si>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</si>
  <si>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</si>
  <si>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</si>
  <si>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</si>
  <si>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</si>
  <si>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</si>
  <si>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</si>
  <si>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</si>
  <si>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</si>
  <si>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</si>
  <si>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</si>
  <si>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</si>
  <si>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</si>
  <si>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</si>
  <si>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</si>
  <si>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</si>
  <si>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</si>
  <si>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</si>
  <si>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</si>
  <si>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</si>
  <si>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</si>
  <si>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</si>
  <si>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</si>
  <si>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</si>
  <si>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</si>
  <si>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</si>
  <si>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</si>
  <si>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</si>
  <si>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</si>
  <si>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</si>
  <si>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</si>
  <si>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</si>
  <si>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</si>
  <si>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</si>
  <si>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</si>
  <si>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</si>
  <si>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</si>
  <si>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</si>
  <si>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</si>
  <si>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</si>
  <si>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</si>
  <si>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</si>
  <si>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</si>
  <si>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</si>
  <si>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</si>
  <si>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</si>
  <si>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</si>
  <si>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</si>
  <si>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</si>
  <si>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</si>
  <si>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</si>
  <si>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</si>
  <si>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</si>
  <si>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</si>
  <si>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</si>
  <si>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</si>
  <si>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</si>
  <si>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</si>
  <si>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</si>
  <si>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</si>
  <si>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</si>
  <si>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</si>
  <si>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</si>
  <si>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</si>
  <si>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</si>
  <si>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</si>
  <si>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</si>
  <si>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</si>
  <si>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</si>
  <si>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</si>
  <si>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</si>
  <si>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</si>
  <si>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</si>
  <si>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</si>
  <si>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</si>
  <si>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</si>
  <si>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</si>
  <si>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</si>
  <si>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</si>
  <si>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</si>
  <si>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</si>
  <si>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</si>
  <si>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</si>
  <si>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</si>
  <si>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</si>
  <si>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</si>
  <si>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</si>
  <si>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</si>
  <si>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</si>
  <si>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</si>
  <si>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</si>
  <si>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</si>
  <si>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</si>
  <si>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</si>
  <si>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</si>
  <si>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</si>
  <si>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</si>
  <si>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</si>
  <si>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</si>
  <si>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</si>
  <si>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</si>
  <si>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</si>
  <si>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</si>
  <si>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</si>
  <si>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</si>
  <si>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</si>
  <si>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</si>
  <si>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</si>
  <si>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</si>
  <si>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</si>
  <si>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</si>
  <si>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</si>
  <si>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</si>
  <si>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</si>
  <si>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</si>
  <si>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</si>
  <si>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</si>
  <si>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</si>
  <si>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</si>
  <si>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</si>
  <si>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</si>
  <si>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</si>
  <si>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</si>
  <si>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</si>
  <si>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</si>
  <si>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</si>
  <si>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</si>
  <si>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</si>
  <si>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</si>
  <si>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</si>
  <si>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</si>
  <si>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</si>
  <si>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</si>
  <si>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</si>
  <si>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</si>
  <si>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</si>
  <si>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</si>
  <si>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</si>
  <si>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</si>
  <si>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</si>
  <si>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</si>
  <si>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</si>
  <si>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</si>
  <si>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</si>
  <si>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</si>
  <si>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</si>
  <si>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</si>
  <si>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</si>
  <si>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</si>
  <si>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</si>
  <si>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</si>
  <si>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</si>
  <si>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</si>
  <si>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</si>
  <si>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</si>
  <si>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</si>
  <si>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</si>
  <si>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</si>
  <si>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</si>
  <si>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</si>
  <si>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</si>
  <si>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</si>
  <si>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</si>
  <si>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</si>
  <si>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</si>
  <si>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</si>
  <si>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</si>
  <si>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</si>
  <si>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</si>
  <si>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</si>
  <si>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</si>
  <si>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</si>
  <si>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</si>
  <si>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</si>
  <si>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</si>
  <si>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</si>
  <si>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</si>
  <si>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</si>
  <si>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</si>
  <si>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</si>
  <si>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</si>
  <si>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</si>
  <si>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</si>
  <si>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</si>
  <si>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</si>
  <si>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</si>
  <si>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</si>
  <si>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</si>
  <si>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</si>
  <si>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</si>
  <si>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</si>
  <si>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</si>
  <si>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</si>
  <si>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</si>
  <si>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</si>
  <si>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</si>
  <si>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</si>
  <si>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</si>
  <si>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</si>
  <si>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</si>
  <si>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</si>
  <si>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</si>
  <si>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</si>
  <si>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</si>
  <si>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</si>
  <si>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</si>
  <si>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</si>
  <si>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</si>
  <si>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</si>
  <si>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</si>
  <si>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</si>
  <si>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</si>
  <si>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</si>
  <si>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</si>
  <si>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</si>
  <si>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</si>
  <si>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</si>
  <si>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</si>
  <si>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</si>
  <si>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</si>
  <si>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</si>
  <si>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</si>
  <si>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</si>
  <si>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</si>
  <si>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</si>
  <si>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</si>
  <si>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</si>
  <si>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</si>
  <si>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</si>
  <si>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</si>
  <si>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</si>
  <si>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</si>
  <si>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</si>
  <si>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</si>
  <si>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</si>
  <si>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</si>
  <si>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</si>
  <si>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</si>
  <si>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</si>
  <si>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</si>
  <si>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</si>
  <si>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</si>
  <si>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</si>
  <si>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</si>
  <si>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</si>
  <si>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</si>
  <si>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</si>
  <si>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</si>
  <si>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</si>
  <si>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</si>
  <si>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</si>
  <si>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</si>
  <si>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</si>
  <si>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</si>
  <si>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</si>
  <si>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</si>
  <si>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</si>
  <si>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</si>
  <si>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</si>
  <si>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</si>
  <si>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</si>
  <si>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</si>
  <si>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</si>
  <si>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</si>
  <si>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</si>
  <si>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</si>
  <si>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</si>
  <si>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</si>
  <si>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</si>
  <si>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</si>
  <si>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</si>
  <si>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</si>
  <si>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</si>
  <si>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</si>
  <si>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</si>
  <si>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</si>
  <si>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</si>
  <si>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</si>
  <si>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</si>
  <si>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</si>
  <si>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</si>
  <si>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</si>
  <si>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</si>
  <si>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</si>
  <si>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</si>
  <si>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</si>
  <si>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</si>
  <si>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</si>
  <si>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</si>
  <si>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</si>
  <si>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</si>
  <si>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</si>
  <si>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</si>
  <si>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</si>
  <si>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</si>
  <si>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</si>
  <si>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</si>
  <si>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</si>
  <si>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</si>
  <si>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</si>
  <si>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</si>
  <si>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</si>
  <si>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</si>
  <si>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</si>
  <si>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</si>
  <si>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</si>
  <si>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</si>
  <si>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</si>
  <si>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</si>
  <si>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</si>
  <si>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</si>
  <si>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</si>
  <si>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</si>
  <si>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</si>
  <si>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</si>
  <si>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</si>
  <si>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</si>
  <si>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</si>
  <si>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</si>
  <si>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</si>
  <si>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</si>
  <si>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</si>
  <si>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</si>
  <si>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</si>
  <si>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</si>
  <si>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</si>
  <si>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</si>
  <si>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</si>
  <si>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</si>
  <si>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</si>
  <si>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</si>
  <si>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</si>
  <si>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</si>
  <si>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</si>
  <si>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</si>
  <si>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</si>
  <si>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</si>
  <si>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</si>
  <si>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</si>
  <si>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</si>
  <si>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</si>
  <si>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</si>
  <si>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</si>
  <si>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</si>
  <si>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</si>
  <si>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</si>
  <si>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</si>
  <si>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</si>
  <si>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</si>
  <si>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</si>
  <si>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</si>
  <si>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</si>
  <si>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</si>
  <si>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</si>
  <si>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</si>
  <si>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</si>
  <si>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</si>
  <si>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</si>
  <si>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</si>
  <si>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</si>
  <si>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</si>
  <si>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</si>
  <si>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</si>
  <si>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</si>
  <si>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</si>
  <si>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</si>
  <si>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</si>
  <si>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</si>
  <si>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</si>
  <si>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</si>
  <si>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</si>
  <si>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</si>
  <si>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</si>
  <si>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</si>
  <si>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</si>
  <si>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</si>
  <si>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</si>
  <si>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</si>
  <si>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</si>
  <si>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</si>
  <si>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</si>
  <si>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</si>
  <si>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</si>
  <si>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</si>
  <si>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</si>
  <si>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</si>
  <si>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</si>
  <si>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</si>
  <si>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</si>
  <si>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</si>
  <si>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</si>
  <si>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</si>
  <si>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</si>
  <si>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</si>
  <si>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</si>
  <si>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</si>
  <si>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</si>
  <si>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</si>
  <si>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</si>
  <si>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</si>
  <si>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</si>
  <si>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</si>
  <si>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</si>
  <si>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</si>
  <si>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</si>
  <si>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</si>
  <si>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</si>
  <si>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</si>
  <si>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</si>
  <si>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</si>
  <si>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</si>
  <si>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</si>
  <si>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</si>
  <si>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</si>
  <si>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</si>
  <si>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</si>
  <si>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</si>
  <si>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</si>
  <si>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</si>
  <si>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</si>
  <si>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</si>
  <si>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</si>
  <si>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</si>
  <si>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</si>
  <si>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</si>
  <si>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</si>
  <si>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</si>
  <si>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</si>
  <si>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</si>
  <si>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</si>
  <si>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</si>
  <si>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</si>
  <si>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</si>
  <si>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</si>
  <si>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</si>
  <si>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</si>
  <si>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</si>
  <si>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</si>
  <si>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</si>
  <si>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</si>
  <si>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</si>
  <si>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</si>
  <si>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</si>
  <si>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</si>
  <si>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</si>
  <si>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</si>
  <si>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</si>
  <si>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</si>
  <si>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</si>
  <si>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</si>
  <si>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</si>
  <si>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</si>
  <si>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</si>
  <si>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</si>
  <si>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</si>
  <si>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</si>
  <si>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</si>
  <si>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</si>
  <si>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</si>
  <si>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</si>
  <si>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</si>
  <si>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</si>
  <si>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</si>
  <si>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</si>
  <si>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</si>
  <si>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</si>
  <si>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</si>
  <si>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</si>
  <si>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</si>
  <si>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</si>
  <si>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</si>
  <si>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</si>
  <si>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</si>
  <si>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</si>
  <si>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</si>
  <si>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</si>
  <si>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</si>
  <si>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</si>
  <si>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</si>
  <si>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</si>
  <si>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</si>
  <si>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</si>
  <si>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</si>
  <si>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</si>
  <si>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</si>
  <si>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</si>
  <si>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</si>
  <si>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</si>
  <si>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</si>
  <si>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</si>
  <si>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</si>
  <si>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</si>
  <si>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</si>
  <si>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</si>
  <si>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</si>
  <si>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</si>
  <si>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</si>
  <si>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</si>
  <si>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</si>
  <si>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</si>
  <si>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</si>
  <si>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</si>
  <si>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</si>
  <si>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</si>
  <si>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</si>
  <si>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</si>
  <si>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</si>
  <si>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</si>
  <si>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</si>
  <si>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</si>
  <si>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</si>
  <si>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</si>
  <si>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</si>
  <si>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</si>
  <si>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</si>
  <si>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</si>
  <si>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</si>
  <si>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</si>
  <si>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</si>
  <si>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</si>
  <si>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</si>
  <si>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</si>
  <si>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</si>
  <si>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</si>
  <si>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</si>
  <si>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</si>
  <si>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</si>
  <si>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</si>
  <si>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</si>
  <si>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</si>
  <si>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</si>
  <si>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</si>
  <si>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</si>
  <si>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</si>
  <si>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</si>
  <si>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</si>
  <si>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</si>
  <si>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</si>
  <si>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</si>
  <si>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</si>
  <si>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</si>
  <si>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</si>
  <si>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</si>
  <si>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</si>
  <si>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</si>
  <si>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</si>
  <si>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</si>
  <si>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</si>
  <si>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</si>
  <si>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</si>
  <si>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</si>
  <si>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</si>
  <si>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</si>
  <si>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</si>
  <si>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</si>
  <si>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</si>
  <si>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</si>
  <si>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</si>
  <si>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</si>
  <si>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</si>
  <si>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</si>
  <si>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</si>
  <si>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</si>
  <si>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</si>
  <si>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</si>
  <si>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</si>
  <si>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</si>
  <si>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</si>
  <si>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</si>
  <si>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</si>
  <si>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</si>
  <si>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</si>
  <si>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</si>
  <si>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</si>
  <si>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</si>
  <si>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</si>
  <si>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</si>
  <si>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</si>
  <si>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</si>
  <si>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</si>
  <si>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</si>
  <si>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</si>
  <si>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</si>
  <si>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</si>
  <si>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</si>
  <si>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</si>
  <si>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</si>
  <si>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</si>
  <si>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</si>
  <si>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</si>
  <si>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</si>
  <si>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</si>
  <si>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</si>
  <si>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</si>
  <si>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</si>
  <si>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</si>
  <si>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</si>
  <si>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</si>
  <si>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</si>
  <si>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</si>
  <si>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</si>
  <si>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</si>
  <si>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</si>
  <si>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</si>
  <si>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</si>
  <si>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</si>
  <si>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</si>
  <si>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</si>
  <si>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</si>
  <si>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</si>
  <si>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</si>
  <si>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</si>
  <si>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</si>
  <si>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</si>
  <si>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</si>
  <si>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</si>
  <si>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</si>
  <si>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</si>
  <si>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</si>
  <si>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</si>
  <si>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</si>
  <si>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</si>
  <si>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</si>
  <si>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</si>
  <si>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</si>
  <si>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</si>
  <si>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</si>
  <si>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</si>
  <si>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</si>
  <si>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</si>
  <si>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</si>
  <si>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</si>
  <si>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</si>
  <si>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</si>
  <si>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</si>
  <si>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</si>
  <si>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</si>
  <si>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</si>
  <si>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</si>
  <si>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</si>
  <si>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</si>
  <si>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</si>
  <si>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</si>
  <si>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</si>
  <si>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</si>
  <si>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</si>
  <si>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</si>
  <si>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</si>
  <si>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</si>
  <si>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</si>
  <si>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</si>
  <si>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</si>
  <si>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</si>
  <si>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</si>
  <si>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</si>
  <si>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</si>
  <si>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</si>
  <si>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</si>
  <si>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</si>
  <si>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</si>
  <si>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</si>
  <si>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</si>
  <si>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</si>
  <si>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</si>
  <si>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</si>
  <si>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</si>
  <si>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</si>
  <si>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</si>
  <si>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</si>
  <si>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</si>
  <si>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</si>
  <si>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</si>
  <si>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</si>
  <si>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</si>
  <si>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</si>
  <si>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</si>
  <si>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</si>
  <si>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</si>
  <si>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</si>
  <si>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</si>
  <si>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</si>
  <si>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</si>
  <si>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</si>
  <si>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</si>
  <si>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</si>
  <si>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</si>
  <si>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</si>
  <si>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</si>
  <si>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</si>
  <si>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</si>
  <si>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</si>
  <si>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</si>
  <si>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</si>
  <si>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</si>
  <si>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</si>
  <si>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</si>
  <si>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</si>
  <si>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</si>
  <si>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</si>
  <si>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</si>
  <si>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</si>
  <si>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</si>
  <si>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</si>
  <si>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</si>
  <si>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</si>
  <si>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</si>
  <si>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</si>
  <si>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</si>
  <si>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</si>
  <si>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</si>
  <si>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</si>
  <si>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</si>
  <si>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</si>
  <si>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</si>
  <si>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</si>
  <si>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</si>
  <si>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</si>
  <si>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</si>
  <si>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</si>
  <si>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</si>
  <si>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</si>
  <si>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</si>
  <si>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</si>
  <si>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</si>
  <si>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</si>
  <si>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</si>
  <si>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</si>
  <si>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</si>
  <si>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</si>
  <si>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</si>
  <si>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</si>
  <si>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</si>
  <si>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</si>
  <si>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</si>
  <si>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</si>
  <si>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</si>
  <si>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</si>
  <si>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</si>
  <si>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</si>
  <si>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</si>
  <si>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</si>
  <si>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</si>
  <si>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</si>
  <si>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</si>
  <si>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</si>
  <si>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</si>
  <si>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</si>
  <si>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</si>
  <si>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</si>
  <si>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</si>
  <si>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</si>
  <si>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</si>
  <si>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</si>
  <si>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</si>
  <si>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</si>
  <si>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</si>
  <si>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</si>
  <si>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</si>
  <si>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</si>
  <si>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</si>
  <si>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</si>
  <si>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</si>
  <si>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</si>
  <si>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</si>
  <si>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</si>
  <si>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</si>
  <si>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</si>
  <si>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</si>
  <si>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</si>
  <si>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</si>
  <si>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</si>
  <si>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</si>
  <si>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</si>
  <si>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</si>
  <si>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</si>
  <si>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</si>
  <si>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</si>
  <si>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</si>
  <si>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</si>
  <si>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</si>
  <si>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</si>
  <si>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</si>
  <si>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</si>
  <si>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</si>
  <si>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</si>
  <si>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</si>
  <si>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</si>
  <si>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</si>
  <si>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</si>
  <si>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</si>
  <si>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</si>
  <si>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</si>
  <si>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</si>
  <si>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</si>
  <si>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</si>
  <si>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</si>
  <si>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</si>
  <si>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</si>
  <si>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</si>
  <si>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</si>
  <si>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</si>
  <si>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</si>
  <si>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</si>
  <si>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</si>
  <si>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</si>
  <si>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</si>
  <si>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</si>
  <si>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</si>
  <si>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</si>
  <si>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</si>
  <si>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</si>
  <si>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</si>
  <si>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</si>
  <si>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</si>
  <si>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</si>
  <si>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</si>
  <si>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</si>
  <si>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</si>
  <si>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</si>
  <si>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</si>
  <si>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</si>
  <si>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</si>
  <si>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</si>
  <si>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</si>
  <si>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</si>
  <si>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</si>
  <si>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</si>
  <si>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</si>
  <si>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</si>
  <si>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</si>
  <si>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</si>
  <si>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</si>
  <si>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</si>
  <si>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</si>
  <si>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</si>
  <si>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</si>
  <si>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</si>
  <si>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</si>
  <si>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</si>
  <si>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</si>
  <si>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</si>
  <si>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</si>
  <si>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</si>
  <si>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</si>
  <si>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</si>
  <si>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</si>
  <si>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</si>
  <si>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</si>
  <si>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</si>
  <si>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</si>
  <si>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</si>
  <si>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</si>
  <si>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</si>
  <si>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</si>
  <si>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</si>
  <si>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</si>
  <si>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</si>
  <si>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</si>
  <si>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</si>
  <si>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</si>
  <si>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</si>
  <si>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</si>
  <si>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</si>
  <si>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</si>
  <si>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</si>
  <si>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</si>
  <si>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</si>
  <si>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</si>
  <si>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</si>
  <si>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</si>
  <si>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</si>
  <si>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</si>
  <si>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</si>
  <si>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</si>
  <si>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</si>
  <si>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</si>
  <si>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</si>
  <si>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</si>
  <si>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</si>
  <si>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</si>
  <si>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</si>
  <si>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</si>
  <si>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</si>
  <si>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</si>
  <si>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</si>
  <si>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</si>
  <si>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</si>
  <si>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</si>
  <si>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</si>
  <si>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</si>
  <si>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</si>
  <si>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</si>
  <si>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</si>
  <si>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</si>
  <si>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</si>
  <si>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</si>
  <si>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</si>
  <si>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</si>
  <si>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</si>
  <si>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</si>
  <si>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</si>
  <si>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</si>
  <si>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</si>
  <si>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</si>
  <si>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</si>
  <si>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</si>
  <si>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</si>
  <si>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</si>
  <si>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</si>
  <si>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</si>
  <si>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</si>
  <si>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</si>
  <si>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</si>
  <si>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</si>
  <si>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</si>
  <si>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</si>
  <si>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</si>
  <si>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</si>
  <si>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</si>
  <si>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</si>
  <si>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</si>
  <si>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</si>
  <si>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</si>
  <si>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</si>
  <si>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</si>
  <si>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</si>
  <si>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</si>
  <si>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</si>
  <si>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</si>
  <si>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</si>
  <si>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</si>
  <si>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</si>
  <si>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</si>
  <si>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</si>
  <si>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</si>
  <si>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</si>
  <si>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</si>
  <si>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</si>
  <si>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</si>
  <si>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</si>
  <si>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</si>
  <si>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</si>
  <si>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</si>
  <si>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</si>
  <si>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</si>
  <si>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</si>
  <si>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</si>
  <si>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</si>
  <si>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</si>
  <si>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</si>
  <si>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</si>
  <si>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</si>
  <si>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</si>
  <si>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</si>
  <si>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</si>
  <si>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</si>
  <si>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</si>
  <si>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</si>
  <si>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</si>
  <si>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</si>
  <si>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</si>
  <si>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</si>
  <si>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</si>
  <si>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</si>
  <si>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</si>
  <si>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</si>
  <si>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</si>
  <si>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</si>
  <si>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</si>
  <si>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</si>
  <si>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</si>
  <si>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</si>
  <si>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</si>
  <si>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</si>
  <si>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</si>
  <si>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</si>
  <si>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</si>
  <si>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</si>
  <si>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</si>
  <si>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</si>
  <si>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</si>
  <si>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</si>
  <si>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</si>
  <si>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</si>
  <si>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</si>
  <si>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</si>
  <si>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</si>
  <si>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</si>
  <si>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</si>
  <si>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</si>
  <si>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</si>
  <si>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</si>
  <si>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</si>
  <si>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</si>
  <si>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</si>
  <si>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</si>
  <si>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</si>
  <si>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</si>
  <si>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</si>
  <si>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</si>
  <si>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</si>
  <si>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</si>
  <si>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</si>
  <si>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</si>
  <si>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</si>
  <si>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</si>
  <si>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</si>
  <si>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</si>
  <si>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</si>
  <si>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</si>
  <si>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</si>
  <si>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</si>
  <si>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</si>
  <si>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</si>
  <si>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</si>
  <si>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</si>
  <si>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</si>
  <si>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</si>
  <si>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</si>
  <si>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</si>
  <si>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</si>
  <si>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</si>
  <si>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</si>
  <si>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</si>
  <si>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</si>
  <si>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</si>
  <si>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</si>
  <si>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</si>
  <si>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</si>
  <si>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</si>
  <si>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</si>
  <si>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</si>
  <si>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</si>
  <si>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</si>
  <si>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</si>
  <si>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</si>
  <si>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</si>
  <si>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</si>
  <si>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</si>
  <si>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</si>
  <si>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</si>
  <si>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</si>
  <si>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</si>
  <si>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</si>
  <si>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</si>
  <si>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</si>
  <si>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</si>
  <si>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</si>
  <si>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</si>
  <si>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</si>
  <si>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</si>
  <si>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</si>
  <si>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</si>
  <si>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</si>
  <si>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</si>
  <si>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</si>
  <si>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</si>
  <si>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</si>
  <si>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</si>
  <si>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</si>
  <si>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</si>
  <si>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</si>
  <si>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</si>
  <si>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</si>
  <si>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</si>
  <si>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</si>
  <si>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</si>
  <si>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</si>
  <si>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</si>
  <si>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</si>
  <si>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</si>
  <si>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</si>
  <si>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</si>
  <si>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</si>
  <si>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</si>
  <si>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</si>
  <si>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</si>
  <si>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</si>
  <si>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</si>
  <si>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</si>
  <si>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</si>
  <si>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</si>
  <si>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</si>
  <si>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</si>
  <si>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</si>
  <si>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</si>
  <si>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</si>
  <si>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</si>
  <si>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</si>
  <si>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</si>
  <si>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</si>
  <si>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</si>
  <si>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</si>
  <si>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</si>
  <si>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</si>
  <si>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</si>
  <si>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</si>
  <si>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</si>
  <si>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</si>
  <si>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</si>
  <si>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</si>
  <si>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</si>
  <si>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</si>
  <si>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</si>
  <si>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</si>
  <si>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</si>
  <si>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</si>
  <si>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</si>
  <si>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</si>
  <si>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</si>
  <si>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</si>
  <si>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</si>
  <si>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</si>
  <si>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</si>
  <si>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</si>
  <si>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</si>
  <si>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</si>
  <si>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</si>
  <si>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</si>
  <si>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</si>
  <si>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</si>
  <si>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</si>
  <si>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</si>
  <si>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</si>
  <si>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</si>
  <si>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</si>
  <si>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</si>
  <si>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</si>
  <si>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</si>
  <si>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</si>
  <si>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</si>
  <si>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</si>
  <si>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</si>
  <si>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</si>
  <si>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</si>
  <si>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</si>
  <si>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</si>
  <si>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</si>
  <si>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</si>
  <si>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</si>
  <si>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</si>
  <si>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</si>
  <si>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</si>
  <si>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</si>
  <si>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</si>
  <si>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</si>
  <si>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</si>
  <si>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</si>
  <si>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</si>
  <si>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</si>
  <si>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</si>
  <si>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</si>
  <si>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</si>
  <si>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</si>
  <si>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</si>
  <si>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</si>
  <si>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</si>
  <si>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</si>
  <si>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</si>
  <si>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</si>
  <si>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</si>
  <si>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</si>
  <si>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</si>
  <si>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</si>
  <si>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</si>
  <si>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</si>
  <si>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</si>
  <si>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</si>
  <si>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</si>
  <si>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</si>
  <si>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</si>
  <si>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</si>
  <si>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</si>
  <si>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</si>
  <si>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</si>
  <si>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</si>
  <si>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</si>
  <si>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</si>
  <si>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</si>
  <si>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</si>
  <si>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</si>
  <si>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</si>
  <si>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</si>
  <si>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</si>
  <si>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</si>
  <si>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</si>
  <si>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</si>
  <si>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</si>
  <si>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</si>
  <si>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</si>
  <si>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</si>
  <si>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</si>
  <si>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</si>
  <si>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</si>
  <si>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</si>
  <si>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</si>
  <si>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</si>
  <si>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</si>
  <si>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</si>
  <si>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</si>
  <si>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</si>
  <si>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</si>
  <si>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</si>
  <si>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</si>
  <si>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</si>
  <si>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</si>
  <si>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</si>
  <si>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</si>
  <si>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</si>
  <si>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</si>
  <si>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</si>
  <si>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</si>
  <si>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</si>
  <si>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</si>
  <si>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</si>
  <si>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</si>
  <si>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</si>
  <si>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</si>
  <si>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</si>
  <si>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</si>
  <si>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</si>
  <si>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</si>
  <si>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</si>
  <si>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</si>
  <si>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</si>
  <si>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</si>
  <si>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</si>
  <si>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</si>
  <si>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</si>
  <si>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</si>
  <si>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</si>
  <si>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</si>
  <si>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</si>
  <si>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</si>
  <si>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</si>
  <si>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</si>
  <si>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</si>
  <si>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</si>
  <si>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</si>
  <si>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</si>
  <si>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</si>
  <si>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</si>
  <si>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</si>
  <si>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</si>
  <si>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</si>
  <si>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</si>
  <si>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</si>
  <si>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</si>
  <si>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</si>
  <si>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</si>
  <si>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</si>
  <si>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</si>
  <si>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</si>
  <si>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</si>
  <si>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</si>
  <si>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</si>
  <si>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</si>
  <si>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</si>
  <si>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</si>
  <si>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</si>
  <si>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</si>
  <si>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</si>
  <si>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</si>
  <si>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</si>
  <si>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</si>
  <si>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</si>
  <si>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</si>
  <si>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</si>
  <si>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</si>
  <si>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</si>
  <si>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</si>
  <si>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</si>
  <si>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</si>
  <si>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</si>
  <si>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</si>
  <si>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</si>
  <si>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</si>
  <si>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</si>
  <si>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</si>
  <si>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</si>
  <si>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</si>
  <si>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</si>
  <si>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</si>
  <si>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</si>
  <si>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</si>
  <si>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</si>
  <si>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</si>
  <si>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</si>
  <si>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</si>
  <si>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</si>
  <si>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</si>
  <si>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</si>
  <si>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</si>
  <si>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</si>
  <si>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</si>
  <si>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</si>
  <si>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</si>
  <si>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</si>
  <si>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</si>
  <si>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</si>
  <si>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</si>
  <si>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</si>
  <si>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</si>
  <si>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</si>
  <si>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</si>
  <si>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</si>
  <si>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</si>
  <si>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</si>
  <si>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</si>
  <si>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</si>
  <si>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</si>
  <si>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</si>
  <si>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</si>
  <si>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</si>
  <si>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</si>
  <si>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</si>
  <si>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</si>
  <si>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</si>
  <si>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</si>
  <si>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</si>
  <si>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</si>
  <si>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</si>
  <si>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</si>
  <si>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</si>
  <si>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</si>
  <si>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</si>
  <si>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</si>
  <si>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</si>
  <si>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</si>
  <si>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</si>
  <si>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</si>
  <si>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</si>
  <si>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</si>
  <si>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</si>
  <si>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</si>
  <si>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</si>
  <si>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</si>
  <si>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</si>
  <si>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</si>
  <si>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</si>
  <si>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</si>
  <si>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</si>
  <si>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</si>
  <si>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</si>
  <si>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</si>
  <si>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</si>
  <si>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</si>
  <si>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</si>
  <si>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</si>
  <si>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</si>
  <si>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</si>
  <si>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</si>
  <si>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</si>
  <si>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</si>
  <si>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</si>
  <si>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</si>
  <si>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</si>
  <si>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</si>
  <si>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</si>
  <si>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</si>
  <si>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</si>
  <si>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</si>
  <si>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</si>
  <si>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</si>
  <si>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</si>
  <si>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</si>
  <si>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</si>
  <si>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</si>
  <si>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</si>
  <si>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</si>
  <si>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</si>
  <si>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</si>
  <si>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</si>
  <si>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</si>
  <si>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</si>
  <si>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</si>
  <si>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</si>
  <si>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</si>
  <si>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</si>
  <si>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</si>
  <si>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</si>
  <si>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</si>
  <si>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</si>
  <si>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</si>
  <si>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</si>
  <si>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</si>
  <si>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</si>
  <si>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</si>
  <si>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</si>
  <si>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</si>
  <si>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</si>
  <si>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</si>
  <si>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</si>
  <si>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</si>
  <si>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</si>
  <si>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</si>
  <si>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</si>
  <si>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</si>
  <si>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</si>
  <si>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</si>
  <si>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</si>
  <si>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</si>
  <si>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</si>
  <si>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</si>
  <si>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</si>
  <si>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</si>
  <si>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</si>
  <si>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</si>
  <si>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</si>
  <si>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</si>
  <si>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</si>
  <si>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</si>
  <si>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</si>
  <si>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</si>
  <si>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</si>
  <si>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</si>
  <si>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</si>
  <si>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</si>
  <si>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</si>
  <si>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</si>
  <si>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</si>
  <si>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</si>
  <si>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</si>
  <si>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</si>
  <si>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</si>
  <si>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</si>
  <si>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</si>
  <si>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</si>
  <si>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</si>
  <si>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</si>
  <si>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</si>
  <si>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</si>
  <si>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</si>
  <si>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</si>
  <si>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</si>
  <si>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</si>
  <si>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</si>
  <si>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</si>
  <si>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</si>
  <si>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</si>
  <si>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</si>
  <si>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</si>
  <si>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</si>
  <si>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</si>
  <si>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</si>
  <si>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</si>
  <si>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</si>
  <si>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</si>
  <si>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</si>
  <si>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</si>
  <si>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</si>
  <si>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</si>
  <si>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</si>
  <si>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</si>
  <si>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</si>
  <si>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</si>
  <si>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</si>
  <si>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</si>
  <si>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</si>
  <si>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</si>
  <si>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</si>
  <si>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</si>
  <si>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</si>
  <si>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</si>
  <si>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</si>
  <si>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</si>
  <si>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</si>
  <si>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</si>
  <si>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</si>
  <si>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</si>
  <si>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</si>
  <si>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</si>
  <si>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</si>
  <si>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</si>
  <si>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</si>
  <si>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</si>
  <si>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</si>
  <si>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</si>
  <si>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</si>
  <si>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</si>
  <si>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</si>
  <si>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</si>
  <si>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</si>
  <si>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</si>
  <si>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</si>
  <si>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</si>
  <si>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</si>
  <si>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</si>
  <si>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</si>
  <si>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</si>
  <si>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</si>
  <si>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</si>
  <si>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</si>
  <si>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</si>
  <si>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</si>
  <si>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</si>
  <si>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</si>
  <si>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</si>
  <si>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</si>
  <si>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</si>
  <si>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</si>
  <si>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</si>
  <si>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</si>
  <si>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</si>
  <si>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</si>
  <si>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</si>
  <si>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</si>
  <si>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</si>
  <si>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</si>
  <si>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</si>
  <si>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</si>
  <si>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</si>
  <si>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</si>
  <si>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</si>
  <si>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</si>
  <si>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</si>
  <si>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</si>
  <si>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</si>
  <si>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</si>
  <si>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</si>
  <si>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</si>
  <si>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</si>
  <si>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</si>
  <si>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</si>
  <si>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</si>
  <si>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</si>
  <si>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</si>
  <si>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</si>
  <si>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</si>
  <si>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</si>
  <si>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</si>
  <si>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</si>
  <si>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</si>
  <si>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</si>
  <si>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</si>
  <si>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</si>
  <si>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</si>
  <si>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</si>
  <si>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</si>
  <si>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</si>
  <si>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</si>
  <si>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</si>
  <si>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</si>
  <si>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</si>
  <si>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</si>
  <si>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</si>
  <si>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</si>
  <si>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</si>
  <si>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</si>
  <si>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</si>
  <si>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</si>
  <si>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</si>
  <si>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</si>
  <si>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</si>
  <si>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</si>
  <si>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</si>
  <si>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</si>
  <si>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</si>
  <si>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</si>
  <si>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</si>
  <si>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</si>
  <si>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</si>
  <si>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</si>
  <si>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</si>
  <si>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</si>
  <si>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</si>
  <si>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</si>
  <si>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</si>
  <si>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</si>
  <si>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</si>
  <si>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</si>
  <si>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</si>
  <si>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</si>
  <si>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</si>
  <si>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</si>
  <si>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</si>
  <si>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</si>
  <si>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</si>
  <si>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</si>
  <si>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</si>
  <si>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</si>
  <si>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</si>
  <si>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</si>
  <si>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</si>
  <si>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</si>
  <si>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</si>
  <si>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</si>
  <si>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</si>
  <si>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</si>
  <si>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</si>
  <si>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</si>
  <si>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</si>
  <si>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</si>
  <si>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</si>
  <si>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</si>
  <si>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</si>
  <si>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</si>
  <si>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</si>
  <si>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</si>
  <si>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</si>
  <si>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</si>
  <si>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</si>
  <si>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</si>
  <si>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</si>
  <si>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</si>
  <si>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</si>
  <si>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</si>
  <si>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</si>
  <si>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</si>
  <si>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</si>
  <si>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</si>
  <si>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</si>
  <si>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</si>
  <si>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</si>
  <si>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</si>
  <si>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</si>
  <si>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</si>
  <si>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</si>
  <si>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</si>
  <si>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</si>
  <si>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</si>
  <si>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</si>
  <si>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</si>
  <si>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</si>
  <si>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</si>
  <si>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</si>
  <si>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</si>
  <si>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</si>
  <si>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</si>
  <si>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</si>
  <si>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</si>
  <si>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</si>
  <si>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</si>
  <si>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</si>
  <si>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</si>
  <si>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</si>
  <si>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</si>
  <si>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</si>
  <si>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</si>
  <si>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</si>
  <si>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</si>
  <si>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</si>
  <si>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</si>
  <si>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</si>
  <si>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</si>
  <si>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</si>
  <si>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</si>
  <si>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</si>
  <si>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</si>
  <si>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</si>
  <si>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</si>
  <si>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</si>
  <si>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</si>
  <si>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</si>
  <si>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</si>
  <si>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</si>
  <si>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</si>
  <si>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</si>
  <si>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</si>
  <si>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</si>
  <si>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</si>
  <si>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</si>
  <si>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</si>
  <si>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</si>
  <si>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</si>
  <si>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</si>
  <si>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</si>
  <si>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</si>
  <si>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</si>
  <si>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</si>
  <si>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</si>
  <si>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</si>
  <si>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</si>
  <si>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</si>
  <si>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</si>
  <si>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</si>
  <si>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</si>
  <si>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</si>
  <si>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</si>
  <si>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</si>
  <si>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</si>
  <si>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</si>
  <si>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</si>
  <si>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</si>
  <si>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</si>
  <si>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</si>
  <si>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</si>
  <si>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</si>
  <si>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</si>
  <si>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</si>
  <si>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</si>
  <si>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</si>
  <si>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</si>
  <si>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</si>
  <si>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</si>
  <si>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</si>
  <si>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</si>
  <si>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</si>
  <si>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</si>
  <si>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</si>
  <si>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</si>
  <si>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</si>
  <si>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</si>
  <si>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</si>
  <si>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</si>
  <si>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</si>
  <si>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</si>
  <si>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</si>
  <si>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</si>
  <si>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</si>
  <si>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</si>
  <si>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</si>
  <si>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</si>
  <si>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</si>
  <si>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</si>
  <si>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</si>
  <si>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</si>
  <si>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</si>
  <si>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</si>
  <si>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</si>
  <si>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</si>
  <si>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</si>
  <si>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</si>
  <si>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</si>
  <si>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</si>
  <si>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</si>
  <si>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</si>
  <si>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</si>
  <si>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</si>
  <si>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</si>
  <si>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</si>
  <si>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</si>
  <si>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</si>
  <si>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</si>
  <si>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</si>
  <si>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</si>
  <si>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</si>
  <si>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</si>
  <si>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</si>
  <si>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</si>
  <si>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</si>
  <si>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</si>
  <si>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</si>
  <si>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</si>
  <si>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</si>
  <si>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</si>
  <si>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</si>
  <si>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</si>
  <si>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</si>
  <si>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</si>
  <si>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</si>
  <si>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</si>
  <si>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</si>
  <si>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</si>
  <si>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</si>
  <si>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</si>
  <si>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</si>
  <si>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</si>
  <si>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</si>
  <si>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</si>
  <si>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</si>
  <si>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</si>
  <si>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</si>
  <si>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</si>
  <si>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</si>
  <si>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</si>
  <si>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</si>
  <si>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</si>
  <si>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</si>
  <si>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</si>
  <si>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</si>
  <si>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</si>
  <si>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</si>
  <si>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</si>
  <si>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</si>
  <si>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</si>
  <si>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</si>
  <si>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</si>
  <si>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</si>
  <si>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</si>
  <si>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</si>
  <si>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</si>
  <si>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</si>
  <si>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</si>
  <si>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</si>
  <si>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</si>
  <si>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</si>
  <si>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</si>
  <si>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</si>
  <si>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</si>
  <si>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</si>
  <si>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</si>
  <si>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</si>
  <si>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</si>
  <si>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</si>
  <si>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</si>
  <si>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</si>
  <si>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</si>
  <si>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</si>
  <si>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</si>
  <si>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</si>
  <si>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</si>
  <si>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</si>
  <si>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</si>
  <si>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</si>
  <si>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</si>
  <si>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</si>
  <si>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</si>
  <si>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</si>
  <si>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</si>
  <si>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</si>
  <si>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</si>
  <si>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</si>
  <si>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</si>
  <si>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</si>
  <si>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</si>
  <si>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</si>
  <si>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</si>
  <si>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</si>
  <si>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</si>
  <si>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</si>
  <si>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</si>
  <si>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</si>
  <si>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</si>
  <si>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</si>
  <si>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</si>
  <si>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</si>
  <si>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</si>
  <si>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</si>
  <si>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</si>
  <si>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</si>
  <si>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</si>
  <si>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</si>
  <si>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</si>
  <si>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</si>
  <si>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</si>
  <si>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</si>
  <si>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</si>
  <si>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</si>
  <si>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</si>
  <si>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</si>
  <si>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</si>
  <si>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</si>
  <si>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</si>
  <si>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</si>
  <si>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</si>
  <si>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</si>
  <si>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</si>
  <si>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</si>
  <si>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</si>
  <si>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</si>
  <si>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</si>
  <si>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</si>
  <si>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</si>
  <si>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</si>
  <si>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</si>
  <si>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</si>
  <si>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</si>
  <si>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</si>
  <si>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</si>
  <si>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</si>
  <si>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</si>
  <si>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</si>
  <si>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</si>
  <si>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</si>
  <si>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</si>
  <si>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</si>
  <si>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</si>
  <si>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</si>
  <si>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</si>
  <si>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</si>
  <si>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</si>
  <si>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</si>
  <si>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</si>
  <si>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</si>
  <si>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</si>
  <si>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</si>
  <si>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</si>
  <si>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</si>
  <si>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</si>
  <si>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</si>
  <si>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</si>
  <si>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</si>
  <si>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</si>
  <si>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</si>
  <si>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</si>
  <si>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</si>
  <si>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</si>
  <si>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</si>
  <si>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</si>
  <si>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</si>
  <si>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</si>
  <si>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</si>
  <si>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</si>
  <si>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</si>
  <si>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</si>
  <si>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</si>
  <si>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</si>
  <si>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</si>
  <si>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</si>
  <si>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</si>
  <si>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</si>
  <si>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</si>
  <si>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</si>
  <si>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</si>
  <si>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</si>
  <si>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</si>
  <si>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</si>
  <si>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</si>
  <si>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</si>
  <si>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</si>
  <si>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</si>
  <si>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</si>
  <si>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</si>
  <si>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</si>
  <si>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</si>
  <si>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</si>
  <si>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</si>
  <si>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</si>
  <si>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</si>
  <si>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</si>
  <si>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</si>
  <si>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</si>
  <si>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</si>
  <si>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</si>
  <si>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</si>
  <si>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</si>
  <si>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</si>
  <si>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</si>
  <si>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</si>
  <si>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</si>
  <si>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</si>
  <si>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</si>
  <si>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</si>
  <si>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</si>
  <si>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</si>
  <si>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</si>
  <si>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</si>
  <si>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</si>
  <si>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</si>
  <si>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</si>
  <si>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</si>
  <si>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</si>
  <si>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</si>
  <si>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</si>
  <si>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</si>
  <si>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</si>
  <si>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</si>
  <si>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</si>
  <si>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</si>
  <si>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</si>
  <si>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</si>
  <si>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</si>
  <si>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</si>
  <si>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</si>
  <si>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</si>
  <si>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</si>
  <si>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</si>
  <si>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</si>
  <si>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</si>
  <si>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</si>
  <si>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</si>
  <si>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</si>
  <si>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</si>
  <si>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</si>
  <si>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</si>
  <si>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</si>
  <si>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</si>
  <si>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</si>
  <si>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</si>
  <si>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</si>
  <si>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</si>
  <si>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</si>
  <si>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</si>
  <si>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</si>
  <si>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</si>
  <si>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</si>
  <si>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</si>
  <si>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</si>
  <si>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</si>
  <si>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</si>
  <si>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</si>
  <si>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</si>
  <si>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</si>
  <si>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</si>
  <si>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</si>
  <si>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</si>
  <si>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</si>
  <si>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</si>
  <si>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</si>
  <si>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</si>
  <si>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</si>
  <si>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</si>
  <si>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</si>
  <si>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</si>
  <si>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</si>
  <si>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</si>
  <si>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</si>
  <si>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</si>
  <si>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</si>
  <si>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</si>
  <si>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</si>
  <si>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</si>
  <si>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</si>
  <si>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</si>
  <si>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</si>
  <si>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</si>
  <si>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</si>
  <si>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</si>
  <si>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</si>
  <si>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</si>
  <si>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</si>
  <si>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</si>
  <si>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</si>
  <si>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</si>
  <si>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</si>
  <si>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</si>
  <si>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</si>
  <si>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</si>
  <si>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</si>
  <si>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</si>
  <si>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</si>
  <si>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</si>
  <si>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</si>
  <si>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</si>
  <si>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</si>
  <si>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</si>
  <si>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</si>
  <si>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</si>
  <si>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</si>
  <si>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</si>
  <si>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</si>
  <si>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</si>
  <si>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</si>
  <si>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</si>
  <si>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</si>
  <si>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</si>
  <si>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</si>
  <si>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</si>
  <si>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</si>
  <si>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</si>
  <si>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</si>
  <si>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</si>
  <si>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</si>
  <si>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</si>
  <si>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</si>
  <si>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</si>
  <si>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</si>
  <si>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</si>
  <si>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</si>
  <si>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</si>
  <si>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</si>
  <si>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</si>
  <si>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</si>
  <si>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</si>
  <si>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</si>
  <si>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</si>
  <si>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</si>
  <si>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</si>
  <si>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</si>
  <si>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</si>
  <si>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</si>
  <si>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</si>
  <si>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</si>
  <si>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</si>
  <si>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</si>
  <si>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</si>
  <si>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</si>
  <si>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</si>
  <si>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</si>
  <si>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</si>
  <si>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</si>
  <si>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</si>
  <si>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</si>
  <si>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</si>
  <si>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</si>
  <si>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</si>
  <si>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</si>
  <si>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</si>
  <si>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</si>
  <si>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</si>
  <si>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</si>
  <si>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</si>
  <si>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</si>
  <si>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</si>
  <si>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</si>
  <si>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</si>
  <si>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</si>
  <si>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</si>
  <si>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</si>
  <si>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</si>
  <si>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</si>
  <si>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</si>
  <si>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</si>
  <si>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</si>
  <si>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</si>
  <si>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</si>
  <si>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</si>
  <si>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</si>
  <si>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</si>
  <si>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</si>
  <si>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</si>
  <si>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</si>
  <si>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</si>
  <si>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</si>
  <si>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</si>
  <si>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</si>
  <si>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</si>
  <si>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</si>
  <si>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</si>
  <si>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</si>
  <si>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</si>
  <si>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</si>
  <si>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</si>
  <si>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</si>
  <si>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</si>
  <si>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</si>
  <si>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</si>
  <si>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</si>
  <si>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</si>
  <si>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</si>
  <si>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</si>
  <si>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</si>
  <si>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</si>
  <si>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</si>
  <si>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</si>
  <si>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</si>
  <si>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</si>
  <si>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</si>
  <si>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</si>
  <si>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</si>
  <si>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</si>
  <si>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</si>
  <si>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</si>
  <si>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</si>
  <si>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</si>
  <si>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</si>
  <si>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</si>
  <si>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</si>
  <si>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</si>
  <si>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</si>
  <si>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</si>
  <si>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</si>
  <si>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</si>
  <si>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</si>
  <si>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</si>
  <si>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</si>
  <si>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</si>
  <si>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</si>
  <si>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</si>
  <si>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</si>
  <si>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</si>
  <si>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</si>
  <si>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</si>
  <si>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</si>
  <si>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</si>
  <si>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</si>
  <si>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</si>
  <si>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</si>
  <si>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</si>
  <si>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</si>
  <si>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</si>
  <si>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</si>
  <si>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</si>
  <si>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</si>
  <si>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</si>
  <si>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</si>
  <si>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</si>
  <si>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</si>
  <si>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</si>
  <si>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</si>
  <si>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</si>
  <si>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</si>
  <si>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</si>
  <si>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</si>
  <si>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</si>
  <si>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</si>
  <si>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</si>
  <si>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</si>
  <si>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</si>
  <si>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</si>
  <si>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</si>
  <si>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</si>
  <si>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</si>
  <si>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</si>
  <si>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</si>
  <si>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</si>
  <si>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</si>
  <si>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</si>
  <si>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</si>
  <si>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</si>
  <si>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</si>
  <si>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</si>
  <si>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</si>
  <si>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</si>
  <si>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</si>
  <si>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</si>
  <si>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</si>
  <si>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</si>
  <si>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</si>
  <si>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</si>
  <si>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</si>
  <si>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</si>
  <si>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</si>
  <si>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</si>
  <si>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</si>
  <si>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</si>
  <si>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</si>
  <si>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</si>
  <si>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</si>
  <si>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</si>
  <si>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</si>
  <si>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</si>
  <si>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</si>
  <si>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</si>
  <si>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</si>
  <si>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</si>
  <si>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</si>
  <si>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</si>
  <si>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</si>
  <si>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</si>
  <si>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</si>
  <si>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</si>
  <si>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</si>
  <si>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</si>
  <si>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</si>
  <si>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</si>
  <si>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</si>
  <si>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</si>
  <si>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</si>
  <si>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</si>
  <si>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</si>
  <si>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</si>
  <si>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</si>
  <si>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</si>
  <si>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</si>
  <si>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</si>
  <si>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</si>
  <si>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</si>
  <si>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</si>
  <si>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</si>
  <si>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</si>
  <si>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</si>
  <si>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</si>
  <si>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</si>
  <si>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</si>
  <si>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</si>
  <si>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</si>
  <si>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</si>
  <si>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</si>
  <si>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</si>
  <si>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</si>
  <si>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</si>
  <si>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</si>
  <si>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</si>
  <si>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</si>
  <si>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</si>
  <si>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</si>
  <si>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</si>
  <si>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</si>
  <si>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</si>
  <si>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</si>
  <si>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</si>
  <si>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</si>
  <si>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</si>
  <si>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</si>
  <si>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</si>
  <si>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</si>
  <si>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</si>
  <si>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</si>
  <si>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</si>
  <si>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</si>
  <si>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</si>
  <si>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</si>
  <si>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</si>
  <si>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</si>
  <si>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</si>
  <si>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</si>
  <si>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</si>
  <si>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</si>
  <si>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</si>
  <si>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</si>
  <si>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</si>
  <si>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</si>
  <si>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</si>
  <si>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</si>
  <si>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</si>
  <si>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</si>
  <si>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</si>
  <si>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</si>
  <si>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</si>
  <si>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</si>
  <si>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</si>
  <si>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</si>
  <si>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</si>
  <si>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</si>
  <si>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</si>
  <si>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</si>
  <si>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</si>
  <si>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</si>
  <si>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</si>
  <si>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</si>
  <si>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</si>
  <si>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</si>
  <si>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</si>
  <si>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</si>
  <si>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</si>
  <si>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</si>
  <si>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</si>
  <si>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</si>
  <si>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</si>
  <si>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</si>
  <si>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</si>
  <si>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</si>
  <si>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</si>
  <si>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</si>
  <si>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</si>
  <si>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</si>
  <si>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</si>
  <si>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</si>
  <si>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</si>
  <si>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</si>
  <si>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</si>
  <si>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</si>
  <si>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</si>
  <si>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</si>
  <si>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</si>
  <si>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</si>
  <si>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</si>
  <si>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</si>
  <si>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</si>
  <si>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</si>
  <si>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</si>
  <si>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</si>
  <si>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</si>
  <si>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</si>
  <si>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</si>
  <si>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</si>
  <si>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</si>
  <si>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</si>
  <si>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</si>
  <si>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</si>
  <si>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</si>
  <si>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</si>
  <si>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</si>
  <si>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</si>
  <si>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</si>
  <si>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</si>
  <si>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</si>
  <si>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</si>
  <si>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</si>
  <si>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</si>
  <si>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</si>
  <si>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</si>
  <si>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</si>
  <si>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</si>
  <si>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</si>
  <si>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</si>
  <si>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</si>
  <si>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</si>
  <si>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</si>
  <si>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</si>
  <si>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</si>
  <si>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</si>
  <si>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</si>
  <si>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</si>
  <si>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</si>
  <si>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</si>
  <si>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</si>
  <si>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</si>
  <si>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</si>
  <si>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</si>
  <si>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</si>
  <si>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</si>
  <si>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</si>
  <si>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</si>
  <si>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</si>
  <si>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</si>
  <si>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</si>
  <si>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</si>
  <si>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</si>
  <si>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</si>
  <si>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</si>
  <si>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</si>
  <si>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</si>
  <si>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</si>
  <si>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</si>
  <si>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</si>
  <si>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</si>
  <si>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</si>
  <si>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</si>
  <si>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</si>
  <si>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</si>
  <si>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</si>
  <si>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</si>
  <si>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</si>
  <si>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</si>
  <si>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</si>
  <si>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</si>
  <si>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</si>
  <si>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</si>
  <si>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</si>
  <si>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</si>
  <si>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</si>
  <si>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</si>
  <si>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</si>
  <si>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</si>
  <si>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</si>
  <si>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</si>
  <si>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</si>
  <si>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</si>
  <si>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</si>
  <si>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</si>
  <si>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</si>
  <si>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</si>
  <si>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</si>
  <si>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</si>
  <si>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</si>
  <si>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</si>
  <si>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</si>
  <si>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</si>
  <si>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</si>
  <si>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</si>
  <si>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</si>
  <si>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</si>
  <si>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</si>
  <si>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</si>
  <si>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</si>
  <si>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</si>
  <si>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</si>
  <si>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</si>
  <si>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</si>
  <si>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</si>
  <si>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</si>
  <si>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</si>
  <si>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</si>
  <si>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</si>
  <si>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</si>
  <si>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</si>
  <si>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</si>
  <si>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</si>
  <si>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</si>
  <si>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</si>
  <si>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</si>
  <si>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</si>
  <si>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</si>
  <si>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</si>
  <si>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</si>
  <si>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</si>
  <si>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</si>
  <si>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</si>
  <si>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</si>
  <si>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</si>
  <si>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</si>
  <si>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</si>
  <si>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</si>
  <si>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</si>
  <si>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</si>
  <si>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</si>
  <si>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</si>
  <si>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</si>
  <si>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</si>
  <si>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</si>
  <si>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</si>
  <si>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</si>
  <si>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</si>
  <si>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</si>
  <si>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</si>
  <si>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</si>
  <si>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</si>
  <si>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</si>
  <si>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</si>
  <si>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</si>
  <si>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</si>
  <si>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</si>
  <si>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</si>
  <si>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</si>
  <si>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</si>
  <si>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</si>
  <si>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</si>
  <si>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</si>
  <si>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</si>
  <si>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</si>
  <si>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</si>
  <si>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</si>
  <si>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</si>
  <si>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</si>
  <si>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</si>
  <si>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</si>
  <si>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</si>
  <si>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</si>
  <si>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</si>
  <si>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</si>
  <si>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</si>
  <si>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</si>
  <si>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</si>
  <si>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</si>
  <si>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</si>
  <si>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</si>
  <si>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</si>
  <si>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</si>
  <si>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</si>
  <si>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</si>
  <si>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</si>
  <si>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</si>
  <si>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</si>
  <si>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</si>
  <si>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</si>
  <si>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</si>
  <si>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</si>
  <si>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</si>
  <si>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</si>
  <si>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</si>
  <si>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</si>
  <si>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</si>
  <si>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</si>
  <si>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</si>
  <si>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</si>
  <si>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</si>
  <si>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</si>
  <si>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</si>
  <si>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</si>
  <si>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</si>
  <si>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</si>
  <si>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</si>
  <si>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</si>
  <si>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</si>
  <si>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</si>
  <si>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</si>
  <si>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</si>
  <si>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</si>
  <si>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</si>
  <si>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</si>
  <si>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</si>
  <si>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</si>
  <si>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</si>
  <si>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</si>
  <si>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</si>
  <si>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</si>
  <si>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</si>
  <si>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</si>
  <si>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</si>
  <si>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</si>
  <si>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</si>
  <si>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</si>
  <si>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</si>
  <si>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</si>
  <si>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</si>
  <si>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</si>
  <si>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</si>
  <si>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</si>
  <si>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</si>
  <si>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</si>
  <si>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</si>
  <si>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</si>
  <si>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</si>
  <si>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</si>
  <si>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</si>
  <si>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</si>
  <si>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</si>
  <si>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</si>
  <si>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</si>
  <si>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</si>
  <si>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</si>
  <si>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</si>
  <si>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</si>
  <si>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</si>
  <si>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</si>
  <si>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</si>
  <si>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</si>
  <si>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</si>
  <si>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</si>
  <si>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</si>
  <si>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</si>
  <si>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</si>
  <si>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</si>
  <si>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</si>
  <si>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</si>
  <si>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</si>
  <si>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</si>
  <si>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</si>
  <si>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</si>
  <si>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</si>
  <si>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</si>
  <si>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</si>
  <si>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</si>
  <si>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</si>
  <si>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</si>
  <si>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</si>
  <si>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</si>
  <si>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</si>
  <si>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</si>
  <si>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</si>
  <si>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</si>
  <si>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</si>
  <si>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</si>
  <si>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</si>
  <si>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</si>
  <si>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</si>
  <si>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</si>
  <si>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</si>
  <si>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</si>
  <si>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</si>
  <si>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</si>
  <si>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</si>
  <si>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</si>
  <si>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</si>
  <si>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</si>
  <si>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</si>
  <si>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</si>
  <si>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</si>
  <si>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</si>
  <si>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</si>
  <si>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</si>
  <si>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</si>
  <si>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</si>
  <si>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</si>
  <si>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</si>
  <si>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</si>
  <si>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</si>
  <si>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</si>
  <si>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</si>
  <si>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</si>
  <si>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</si>
  <si>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</si>
  <si>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</si>
  <si>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</si>
  <si>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</si>
  <si>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</si>
  <si>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</si>
  <si>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</si>
  <si>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</si>
  <si>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</si>
  <si>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</si>
  <si>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</si>
  <si>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</si>
  <si>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</si>
  <si>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</si>
  <si>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</si>
  <si>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</si>
  <si>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</si>
  <si>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</si>
  <si>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</si>
  <si>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</si>
  <si>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</si>
  <si>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</si>
  <si>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</si>
  <si>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</si>
  <si>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</si>
  <si>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</si>
  <si>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</si>
  <si>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</si>
  <si>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</si>
  <si>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</si>
  <si>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</si>
  <si>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</si>
  <si>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</si>
  <si>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</si>
  <si>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</si>
  <si>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</si>
  <si>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</si>
  <si>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</si>
  <si>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</si>
  <si>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</si>
  <si>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</si>
  <si>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</si>
  <si>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</si>
  <si>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</si>
  <si>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</si>
  <si>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</si>
  <si>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</si>
  <si>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</si>
  <si>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</si>
  <si>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</si>
  <si>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</si>
  <si>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</si>
  <si>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</si>
  <si>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</si>
  <si>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</si>
  <si>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</si>
  <si>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</si>
  <si>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</si>
  <si>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</si>
  <si>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</si>
  <si>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</si>
  <si>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</si>
  <si>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</si>
  <si>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</si>
  <si>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</si>
  <si>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</si>
  <si>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</si>
  <si>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</si>
  <si>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</si>
  <si>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</si>
  <si>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</si>
  <si>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</si>
  <si>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</si>
  <si>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</si>
  <si>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</si>
  <si>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</si>
  <si>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</si>
  <si>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</si>
  <si>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</si>
  <si>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</si>
  <si>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</si>
  <si>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</si>
  <si>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</si>
  <si>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</si>
  <si>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</si>
  <si>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</si>
  <si>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</si>
  <si>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</si>
  <si>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</si>
  <si>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</si>
  <si>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</si>
  <si>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</si>
  <si>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</si>
  <si>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</si>
  <si>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</si>
  <si>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</si>
  <si>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</si>
  <si>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</si>
  <si>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</si>
  <si>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</si>
  <si>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</si>
  <si>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</si>
  <si>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</si>
  <si>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</si>
  <si>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</si>
  <si>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</si>
  <si>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</si>
  <si>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</si>
  <si>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</si>
  <si>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</si>
  <si>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</si>
  <si>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</si>
  <si>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</si>
  <si>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</si>
  <si>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</si>
  <si>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</si>
  <si>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</si>
  <si>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</si>
  <si>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</si>
  <si>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</si>
  <si>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</si>
  <si>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</si>
  <si>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</si>
  <si>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</si>
  <si>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</si>
  <si>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</si>
  <si>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</si>
  <si>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</si>
  <si>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</si>
  <si>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</si>
  <si>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</si>
  <si>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</si>
  <si>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</si>
  <si>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</si>
  <si>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</si>
  <si>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</si>
  <si>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</si>
  <si>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</si>
  <si>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</si>
  <si>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</si>
  <si>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</si>
  <si>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</si>
  <si>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</si>
  <si>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</si>
  <si>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</si>
  <si>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</si>
  <si>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</si>
  <si>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</si>
  <si>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</si>
  <si>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</si>
  <si>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</si>
  <si>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</si>
  <si>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</si>
  <si>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</si>
  <si>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</si>
  <si>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</si>
  <si>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</si>
  <si>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</si>
  <si>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</si>
  <si>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</si>
  <si>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</si>
  <si>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</si>
  <si>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</si>
  <si>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</si>
  <si>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</si>
  <si>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</si>
  <si>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</si>
  <si>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</si>
  <si>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</si>
  <si>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</si>
  <si>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</si>
  <si>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</si>
  <si>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</si>
  <si>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</si>
  <si>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</si>
  <si>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</si>
  <si>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</si>
  <si>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</si>
  <si>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</si>
  <si>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</si>
  <si>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</si>
  <si>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</si>
  <si>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</si>
  <si>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</si>
  <si>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</si>
  <si>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</si>
  <si>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</si>
  <si>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</si>
  <si>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</si>
  <si>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</si>
  <si>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</si>
  <si>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</si>
  <si>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</si>
  <si>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</si>
  <si>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</si>
  <si>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</si>
  <si>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</si>
  <si>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</si>
  <si>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</si>
  <si>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</si>
  <si>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</si>
  <si>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</si>
  <si>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</si>
  <si>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</si>
  <si>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</si>
  <si>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</si>
  <si>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</si>
  <si>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</si>
  <si>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</si>
  <si>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</si>
  <si>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</si>
  <si>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</si>
  <si>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</si>
  <si>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</si>
  <si>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</si>
  <si>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</si>
  <si>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</si>
  <si>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</si>
  <si>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</si>
  <si>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</si>
  <si>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</si>
  <si>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</si>
  <si>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</si>
  <si>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</si>
  <si>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</si>
  <si>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</si>
  <si>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</si>
  <si>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</si>
  <si>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</si>
  <si>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</si>
  <si>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</si>
  <si>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</si>
  <si>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</si>
  <si>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</si>
  <si>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</si>
  <si>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</si>
  <si>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</si>
  <si>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</si>
  <si>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</si>
  <si>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</si>
  <si>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</si>
  <si>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</si>
  <si>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</si>
  <si>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</si>
  <si>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</si>
  <si>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</si>
  <si>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</si>
  <si>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</si>
  <si>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</si>
  <si>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</si>
  <si>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</si>
  <si>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</si>
  <si>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</si>
  <si>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</si>
  <si>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</si>
  <si>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</si>
  <si>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</si>
  <si>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</si>
  <si>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</si>
  <si>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</si>
  <si>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</si>
  <si>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</si>
  <si>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</si>
  <si>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</si>
  <si>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</si>
  <si>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</si>
  <si>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</si>
  <si>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</si>
  <si>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</si>
  <si>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</si>
  <si>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</si>
  <si>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</si>
  <si>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</si>
  <si>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</si>
  <si>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</si>
  <si>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</si>
  <si>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</si>
  <si>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</si>
  <si>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</si>
  <si>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</si>
  <si>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</si>
  <si>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</si>
  <si>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</si>
  <si>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</si>
  <si>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</si>
  <si>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</si>
  <si>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</si>
  <si>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</si>
  <si>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</si>
  <si>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</si>
  <si>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</si>
  <si>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</si>
  <si>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</si>
  <si>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</si>
  <si>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</si>
  <si>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</si>
  <si>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</si>
  <si>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</si>
  <si>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</si>
  <si>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</si>
  <si>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</si>
  <si>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</si>
  <si>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</si>
  <si>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</si>
  <si>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</si>
  <si>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</si>
  <si>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</si>
  <si>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</si>
  <si>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</si>
  <si>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</si>
  <si>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</si>
  <si>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</si>
  <si>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</si>
  <si>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</si>
  <si>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</si>
  <si>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</si>
  <si>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</si>
  <si>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</si>
  <si>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</si>
  <si>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</si>
  <si>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</si>
  <si>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</si>
  <si>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</si>
  <si>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</si>
  <si>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</si>
  <si>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</si>
  <si>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</si>
  <si>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</si>
  <si>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</si>
  <si>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</si>
  <si>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</si>
  <si>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</si>
  <si>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</si>
  <si>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</si>
  <si>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</si>
  <si>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</si>
  <si>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</si>
  <si>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</si>
  <si>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</si>
  <si>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</si>
  <si>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</si>
  <si>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</si>
  <si>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</si>
  <si>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</si>
  <si>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</si>
  <si>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</si>
  <si>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</si>
  <si>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</si>
  <si>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</si>
  <si>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</si>
  <si>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</si>
  <si>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</si>
  <si>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</si>
  <si>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</si>
  <si>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</si>
  <si>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</si>
  <si>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</si>
  <si>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</si>
  <si>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</si>
  <si>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</si>
  <si>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</si>
  <si>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</si>
  <si>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</si>
  <si>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</si>
  <si>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</si>
  <si>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</si>
  <si>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</si>
  <si>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</si>
  <si>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</si>
  <si>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</si>
  <si>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</si>
  <si>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</si>
  <si>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</si>
  <si>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</si>
  <si>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</si>
  <si>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</si>
  <si>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</si>
  <si>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</si>
  <si>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</si>
  <si>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</si>
  <si>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</si>
  <si>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</si>
  <si>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</si>
  <si>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</si>
  <si>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</si>
  <si>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</si>
  <si>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</si>
  <si>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</si>
  <si>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</si>
  <si>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</si>
  <si>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</si>
  <si>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</si>
  <si>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</si>
  <si>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</si>
  <si>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</si>
  <si>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</si>
  <si>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</si>
  <si>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</si>
  <si>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</si>
  <si>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</si>
  <si>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</si>
  <si>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</si>
  <si>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</si>
  <si>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</si>
  <si>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</si>
  <si>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</si>
  <si>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</si>
  <si>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</si>
  <si>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</si>
  <si>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</si>
  <si>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</si>
  <si>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</si>
  <si>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</si>
  <si>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</si>
  <si>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</si>
  <si>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</si>
  <si>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</si>
  <si>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</si>
  <si>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</si>
  <si>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</si>
  <si>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</si>
  <si>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</si>
  <si>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</si>
  <si>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</si>
  <si>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</si>
  <si>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</si>
  <si>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</si>
  <si>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</si>
  <si>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</si>
  <si>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</si>
  <si>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</si>
  <si>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</si>
  <si>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</si>
  <si>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</si>
  <si>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</si>
  <si>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</si>
  <si>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</si>
  <si>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</si>
  <si>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</si>
  <si>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</si>
  <si>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</si>
  <si>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</si>
  <si>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</si>
  <si>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</si>
  <si>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</si>
  <si>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</si>
  <si>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</si>
  <si>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</si>
  <si>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</si>
  <si>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</si>
  <si>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</si>
  <si>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</si>
  <si>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</si>
  <si>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</si>
  <si>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</si>
  <si>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</si>
  <si>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</si>
  <si>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</si>
  <si>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</si>
  <si>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</si>
  <si>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</si>
  <si>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</si>
  <si>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</si>
  <si>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</si>
  <si>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</si>
  <si>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</si>
  <si>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</si>
  <si>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</si>
  <si>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</si>
  <si>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</si>
  <si>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</si>
  <si>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</si>
  <si>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</si>
  <si>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</si>
  <si>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</si>
  <si>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</si>
  <si>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</si>
  <si>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</si>
  <si>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</si>
  <si>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</si>
  <si>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</si>
  <si>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</si>
  <si>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</si>
  <si>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</si>
  <si>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</si>
  <si>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</si>
  <si>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</si>
  <si>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</si>
  <si>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</si>
  <si>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</si>
  <si>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</si>
  <si>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</si>
  <si>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</si>
  <si>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</si>
  <si>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</si>
  <si>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</si>
  <si>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</si>
  <si>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</si>
  <si>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</si>
  <si>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</si>
  <si>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</si>
  <si>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</si>
  <si>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</si>
  <si>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</si>
  <si>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</si>
  <si>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</si>
  <si>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</si>
  <si>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</si>
  <si>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</si>
  <si>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</si>
  <si>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</si>
  <si>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</si>
  <si>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</si>
  <si>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</si>
  <si>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</si>
  <si>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</si>
  <si>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</si>
  <si>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</si>
  <si>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</si>
  <si>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</si>
  <si>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</si>
  <si>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</si>
  <si>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</si>
  <si>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</si>
  <si>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</si>
  <si>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</si>
  <si>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</si>
  <si>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</si>
  <si>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</si>
  <si>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</si>
  <si>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</si>
  <si>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</si>
  <si>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</si>
  <si>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</si>
  <si>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</si>
  <si>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</si>
  <si>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</si>
  <si>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</si>
  <si>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</si>
  <si>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</si>
  <si>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</si>
  <si>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</si>
  <si>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</si>
  <si>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</si>
  <si>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</si>
  <si>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</si>
  <si>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</si>
  <si>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</si>
  <si>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</si>
  <si>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</si>
  <si>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</si>
  <si>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</si>
  <si>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</si>
  <si>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</si>
  <si>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</si>
  <si>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</si>
  <si>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</si>
  <si>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</si>
  <si>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</si>
  <si>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</si>
  <si>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</si>
  <si>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</si>
  <si>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</si>
  <si>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</si>
  <si>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</si>
  <si>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</si>
  <si>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</si>
  <si>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</si>
  <si>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</si>
  <si>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</si>
  <si>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</si>
  <si>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</si>
  <si>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</si>
  <si>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</si>
  <si>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</si>
  <si>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</si>
  <si>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</si>
  <si>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</si>
  <si>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</si>
  <si>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</si>
  <si>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</si>
  <si>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</si>
  <si>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</si>
  <si>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</si>
  <si>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</si>
  <si>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</si>
  <si>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</si>
  <si>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</si>
  <si>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</si>
  <si>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</si>
  <si>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</si>
  <si>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</si>
  <si>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</si>
  <si>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</si>
  <si>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</si>
  <si>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</si>
  <si>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</si>
  <si>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</si>
  <si>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</si>
  <si>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</si>
  <si>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</si>
  <si>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</si>
  <si>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</si>
  <si>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</si>
  <si>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</si>
  <si>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</si>
  <si>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</si>
  <si>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</si>
  <si>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</si>
  <si>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</si>
  <si>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</si>
  <si>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</si>
  <si>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</si>
  <si>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</si>
  <si>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</si>
  <si>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</si>
  <si>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</si>
  <si>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</si>
  <si>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</si>
  <si>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</si>
  <si>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</si>
  <si>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</si>
  <si>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</si>
  <si>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</si>
  <si>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</si>
  <si>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</si>
  <si>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</si>
  <si>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</si>
  <si>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</si>
  <si>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</si>
  <si>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</si>
  <si>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</si>
  <si>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</si>
  <si>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</si>
  <si>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</si>
  <si>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</si>
  <si>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</si>
  <si>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</si>
  <si>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</si>
  <si>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</si>
  <si>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</si>
  <si>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</si>
  <si>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</si>
  <si>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</si>
  <si>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</si>
  <si>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</si>
  <si>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</si>
  <si>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</si>
  <si>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</si>
  <si>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</si>
  <si>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</si>
  <si>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</si>
  <si>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</si>
  <si>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</si>
  <si>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</si>
  <si>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</si>
  <si>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</si>
  <si>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</si>
  <si>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</si>
  <si>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</si>
  <si>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</si>
  <si>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</si>
  <si>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</si>
  <si>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</si>
  <si>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</si>
  <si>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</si>
  <si>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</si>
  <si>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</si>
  <si>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</si>
  <si>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</si>
  <si>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</si>
  <si>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</si>
  <si>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</si>
  <si>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</si>
  <si>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</si>
  <si>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</si>
  <si>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</si>
  <si>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</si>
  <si>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</si>
  <si>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</si>
  <si>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</si>
  <si>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</si>
  <si>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</si>
  <si>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</si>
  <si>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</si>
  <si>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</si>
  <si>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</si>
  <si>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</si>
  <si>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</si>
  <si>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</si>
  <si>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</si>
  <si>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</si>
  <si>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</si>
  <si>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</si>
  <si>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</si>
  <si>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</si>
  <si>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</si>
  <si>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</si>
  <si>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</si>
  <si>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</si>
  <si>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</si>
  <si>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</si>
  <si>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</si>
  <si>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</si>
  <si>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</si>
  <si>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</si>
  <si>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</si>
  <si>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</si>
  <si>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</si>
  <si>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</si>
  <si>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</si>
  <si>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</si>
  <si>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</si>
  <si>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</si>
  <si>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</si>
  <si>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</si>
  <si>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</si>
  <si>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</si>
  <si>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</si>
  <si>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</si>
  <si>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</si>
  <si>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</si>
  <si>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</si>
  <si>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</si>
  <si>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</si>
  <si>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</si>
  <si>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</si>
  <si>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</si>
  <si>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</si>
  <si>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</si>
  <si>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</si>
  <si>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</si>
  <si>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</si>
  <si>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</si>
  <si>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</si>
  <si>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</si>
  <si>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</si>
  <si>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</si>
  <si>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</si>
  <si>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</si>
  <si>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</si>
  <si>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</si>
  <si>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</si>
  <si>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</si>
  <si>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</si>
  <si>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</si>
  <si>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</si>
  <si>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</si>
  <si>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</si>
  <si>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</si>
  <si>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</si>
  <si>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</si>
  <si>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</si>
  <si>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</si>
  <si>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</si>
  <si>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</si>
  <si>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</si>
  <si>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</si>
  <si>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</si>
  <si>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</si>
  <si>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</si>
  <si>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</si>
  <si>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</si>
  <si>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</si>
  <si>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</si>
  <si>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</si>
  <si>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</si>
  <si>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</si>
  <si>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</si>
  <si>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</si>
  <si>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</si>
  <si>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</si>
  <si>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</si>
  <si>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</si>
  <si>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</si>
  <si>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</si>
  <si>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</si>
  <si>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</si>
  <si>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</si>
  <si>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</si>
  <si>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</si>
  <si>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</si>
  <si>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</si>
  <si>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</si>
  <si>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</si>
  <si>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</si>
  <si>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</si>
  <si>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</si>
  <si>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</si>
  <si>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</si>
  <si>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</si>
  <si>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</si>
  <si>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</si>
  <si>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</si>
  <si>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</si>
  <si>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</si>
  <si>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</si>
  <si>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</si>
  <si>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</si>
  <si>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</si>
  <si>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</si>
  <si>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</si>
  <si>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</si>
  <si>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</si>
  <si>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</si>
  <si>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</si>
  <si>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</si>
  <si>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</si>
  <si>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</si>
  <si>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</si>
  <si>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</si>
  <si>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</si>
  <si>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</si>
  <si>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</si>
  <si>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</si>
  <si>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</si>
  <si>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</si>
  <si>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</si>
  <si>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</si>
  <si>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</si>
  <si>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</si>
  <si>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</si>
  <si>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</si>
  <si>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</si>
  <si>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</si>
  <si>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</si>
  <si>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</si>
  <si>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</si>
  <si>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</si>
  <si>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</si>
  <si>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</si>
  <si>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</si>
  <si>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</si>
  <si>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</si>
  <si>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</si>
  <si>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</si>
  <si>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</si>
  <si>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</si>
  <si>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</si>
  <si>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</si>
  <si>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</si>
  <si>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</si>
  <si>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</si>
  <si>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</si>
  <si>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</si>
  <si>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</si>
  <si>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</si>
  <si>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</si>
  <si>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</si>
  <si>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</si>
  <si>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</si>
  <si>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</si>
  <si>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</si>
  <si>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</si>
  <si>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</si>
  <si>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</si>
  <si>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</si>
  <si>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</si>
  <si>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</si>
  <si>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</si>
  <si>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</si>
  <si>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</si>
  <si>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</si>
  <si>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</si>
  <si>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</si>
  <si>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</si>
  <si>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</si>
  <si>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</si>
  <si>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</si>
  <si>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</si>
  <si>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</si>
  <si>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</si>
  <si>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</si>
  <si>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</si>
  <si>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</si>
  <si>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</si>
  <si>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</si>
  <si>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</si>
  <si>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</si>
  <si>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</si>
  <si>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</si>
  <si>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</si>
  <si>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</si>
  <si>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</si>
  <si>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</si>
  <si>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</si>
  <si>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</si>
  <si>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</si>
  <si>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</si>
  <si>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</si>
  <si>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</si>
  <si>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</si>
  <si>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</si>
  <si>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</si>
  <si>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</si>
  <si>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</si>
  <si>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</si>
  <si>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</si>
  <si>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</si>
  <si>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</si>
  <si>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</si>
  <si>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</si>
  <si>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</si>
  <si>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</si>
  <si>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</si>
  <si>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</si>
  <si>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</si>
  <si>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</si>
  <si>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</si>
  <si>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</si>
  <si>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</si>
  <si>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</si>
  <si>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</si>
  <si>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</si>
  <si>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</si>
  <si>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</si>
  <si>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</si>
  <si>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</si>
  <si>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</si>
  <si>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</si>
  <si>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</si>
  <si>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</si>
  <si>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</si>
  <si>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</si>
  <si>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</si>
  <si>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</si>
  <si>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</si>
  <si>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</si>
  <si>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</si>
  <si>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</si>
  <si>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</si>
  <si>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</si>
  <si>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</si>
  <si>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</si>
  <si>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</si>
  <si>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</si>
  <si>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</si>
  <si>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</si>
  <si>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</si>
  <si>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</si>
  <si>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</si>
  <si>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</si>
  <si>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</si>
  <si>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</si>
  <si>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</si>
  <si>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</si>
  <si>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</si>
  <si>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</si>
  <si>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</si>
  <si>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</si>
  <si>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</si>
  <si>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</si>
  <si>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</si>
  <si>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</si>
  <si>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</si>
  <si>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</si>
  <si>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</si>
  <si>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</si>
  <si>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</si>
  <si>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</si>
  <si>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</si>
  <si>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</si>
  <si>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</si>
  <si>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</si>
  <si>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</si>
  <si>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</si>
  <si>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</si>
  <si>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</si>
  <si>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</si>
  <si>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</si>
  <si>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</si>
  <si>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</si>
  <si>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</si>
  <si>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</si>
  <si>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</si>
  <si>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</si>
  <si>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</si>
  <si>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</si>
  <si>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</si>
  <si>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</si>
  <si>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</si>
  <si>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</si>
  <si>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</si>
  <si>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</si>
  <si>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</si>
  <si>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</si>
  <si>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</si>
  <si>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</si>
  <si>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</si>
  <si>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</si>
  <si>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</si>
  <si>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</si>
  <si>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</si>
  <si>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</si>
  <si>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</si>
  <si>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</si>
  <si>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</si>
  <si>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</si>
  <si>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</si>
  <si>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</si>
  <si>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</si>
  <si>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</si>
  <si>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</si>
  <si>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</si>
  <si>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</si>
  <si>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</si>
  <si>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</si>
  <si>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</si>
  <si>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</si>
  <si>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</si>
  <si>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</si>
  <si>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</si>
  <si>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</si>
  <si>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</si>
  <si>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</si>
  <si>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</si>
  <si>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</si>
  <si>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</si>
  <si>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</si>
  <si>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</si>
  <si>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</si>
  <si>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</si>
  <si>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</si>
  <si>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</si>
  <si>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</si>
  <si>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</si>
  <si>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</si>
  <si>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</si>
  <si>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</si>
  <si>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</si>
  <si>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</si>
  <si>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</si>
  <si>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</si>
  <si>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</si>
  <si>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</si>
  <si>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</si>
  <si>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</si>
  <si>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</si>
  <si>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</si>
  <si>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</si>
  <si>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</si>
  <si>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</si>
  <si>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</si>
  <si>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</si>
  <si>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</si>
  <si>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</si>
  <si>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</si>
  <si>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</si>
  <si>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</si>
  <si>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</si>
  <si>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</si>
  <si>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</si>
  <si>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</si>
  <si>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</si>
  <si>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</si>
  <si>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</si>
  <si>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</si>
  <si>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</si>
  <si>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</si>
  <si>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</si>
  <si>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</si>
  <si>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</si>
  <si>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</si>
  <si>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</si>
  <si>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</si>
  <si>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</si>
  <si>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</si>
  <si>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</si>
  <si>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</si>
  <si>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</si>
  <si>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</si>
  <si>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</si>
  <si>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</si>
  <si>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</si>
  <si>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</si>
  <si>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</si>
  <si>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</si>
  <si>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</si>
  <si>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</si>
  <si>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</si>
  <si>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</si>
  <si>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</si>
  <si>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</si>
  <si>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</si>
  <si>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</si>
  <si>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</si>
  <si>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</si>
  <si>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</si>
  <si>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</si>
  <si>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</si>
  <si>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</si>
  <si>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</si>
  <si>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</si>
  <si>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</si>
  <si>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</si>
  <si>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</si>
  <si>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</si>
  <si>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</si>
  <si>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</si>
  <si>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</si>
  <si>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</si>
  <si>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</si>
  <si>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</si>
  <si>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</si>
  <si>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</si>
  <si>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</si>
  <si>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</si>
  <si>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</si>
  <si>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</si>
  <si>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</si>
  <si>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</si>
  <si>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</si>
  <si>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</si>
  <si>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</si>
  <si>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</si>
  <si>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</si>
  <si>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</si>
  <si>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</si>
  <si>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</si>
  <si>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</si>
  <si>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</si>
  <si>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</si>
  <si>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</si>
  <si>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</si>
  <si>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</si>
  <si>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</si>
  <si>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</si>
  <si>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</si>
  <si>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</si>
  <si>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</si>
  <si>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</si>
  <si>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</si>
  <si>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</si>
  <si>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</si>
  <si>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</si>
  <si>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</si>
  <si>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</si>
  <si>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</si>
  <si>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</si>
  <si>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</si>
  <si>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</si>
  <si>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</si>
  <si>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</si>
  <si>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</si>
  <si>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</si>
  <si>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</si>
  <si>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</si>
  <si>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</si>
  <si>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</si>
  <si>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</si>
  <si>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</si>
  <si>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</si>
  <si>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</si>
  <si>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</si>
  <si>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</si>
  <si>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</si>
  <si>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</si>
  <si>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</si>
  <si>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</si>
  <si>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</si>
  <si>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</si>
  <si>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</si>
  <si>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</si>
  <si>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</si>
  <si>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</si>
  <si>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</si>
  <si>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</si>
  <si>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</si>
  <si>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</si>
  <si>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</si>
  <si>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</si>
  <si>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</si>
  <si>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</si>
  <si>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</si>
  <si>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</si>
  <si>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</si>
  <si>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</si>
  <si>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</si>
  <si>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</si>
  <si>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</si>
  <si>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</si>
  <si>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</si>
  <si>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</si>
  <si>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</si>
  <si>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</si>
  <si>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</si>
  <si>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</si>
  <si>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</si>
  <si>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</si>
  <si>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</si>
  <si>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</si>
  <si>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</si>
  <si>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</si>
  <si>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</si>
  <si>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</si>
  <si>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</si>
  <si>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</si>
  <si>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</si>
  <si>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</si>
  <si>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</si>
  <si>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</si>
  <si>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</si>
  <si>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</si>
  <si>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</si>
  <si>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</si>
  <si>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</si>
  <si>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</si>
  <si>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</si>
  <si>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</si>
  <si>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</si>
  <si>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</si>
  <si>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</si>
  <si>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</si>
  <si>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</si>
  <si>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</si>
  <si>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</si>
  <si>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</si>
  <si>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</si>
  <si>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</si>
  <si>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</si>
  <si>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</si>
  <si>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</si>
  <si>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</si>
  <si>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</si>
  <si>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</si>
  <si>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</si>
  <si>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</si>
  <si>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</si>
  <si>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</si>
  <si>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</si>
  <si>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</si>
  <si>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</si>
  <si>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</si>
  <si>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</si>
  <si>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</si>
  <si>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</si>
  <si>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</si>
  <si>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</si>
  <si>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</si>
  <si>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</si>
  <si>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</si>
  <si>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</si>
  <si>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</si>
  <si>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</si>
  <si>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</si>
  <si>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</si>
  <si>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</si>
  <si>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</si>
  <si>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</si>
  <si>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</si>
  <si>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</si>
  <si>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</si>
  <si>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</si>
  <si>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</si>
  <si>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</si>
  <si>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</si>
  <si>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</si>
  <si>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</si>
  <si>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</si>
  <si>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</si>
  <si>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</si>
  <si>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</si>
  <si>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</si>
  <si>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</si>
  <si>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</si>
  <si>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</si>
  <si>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</si>
  <si>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</si>
  <si>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</si>
  <si>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</si>
  <si>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</si>
  <si>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</si>
  <si>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</si>
  <si>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</si>
  <si>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</si>
  <si>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</si>
  <si>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</si>
  <si>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</si>
  <si>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</si>
  <si>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</si>
  <si>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</si>
  <si>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</si>
  <si>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</si>
  <si>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</si>
  <si>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</si>
  <si>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</si>
  <si>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</si>
  <si>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</si>
  <si>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</si>
  <si>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</si>
  <si>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</si>
  <si>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</si>
  <si>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</si>
  <si>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</si>
  <si>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</si>
  <si>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</si>
  <si>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</si>
  <si>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</si>
  <si>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</si>
  <si>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</si>
  <si>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</si>
  <si>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</si>
  <si>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</si>
  <si>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</si>
  <si>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</si>
  <si>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</si>
  <si>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</si>
  <si>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</si>
  <si>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</si>
  <si>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</si>
  <si>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</si>
  <si>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</si>
  <si>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</si>
  <si>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</si>
  <si>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</si>
  <si>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</si>
  <si>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</si>
  <si>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</si>
  <si>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</si>
  <si>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</si>
  <si>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</si>
  <si>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</si>
  <si>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</si>
  <si>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</si>
  <si>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</si>
  <si>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</si>
  <si>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</si>
  <si>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</si>
  <si>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</si>
  <si>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</si>
  <si>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</si>
  <si>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</si>
  <si>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</si>
  <si>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</si>
  <si>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</si>
  <si>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</si>
  <si>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</si>
  <si>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</si>
  <si>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</si>
  <si>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</si>
  <si>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</si>
  <si>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</si>
  <si>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</si>
  <si>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</si>
  <si>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</si>
  <si>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</si>
  <si>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</si>
  <si>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</si>
  <si>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</si>
  <si>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</si>
  <si>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</si>
  <si>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</si>
  <si>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</si>
  <si>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</si>
  <si>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</si>
  <si>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</si>
  <si>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</si>
  <si>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</si>
  <si>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</si>
  <si>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</si>
  <si>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</si>
  <si>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</si>
  <si>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</si>
  <si>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</si>
  <si>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</si>
  <si>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</si>
  <si>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</si>
  <si>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</si>
  <si>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</si>
  <si>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</si>
  <si>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</si>
  <si>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</si>
  <si>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</si>
  <si>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</si>
  <si>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</si>
  <si>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</si>
  <si>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</si>
  <si>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</si>
  <si>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</si>
  <si>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</si>
  <si>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</si>
  <si>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</si>
  <si>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</si>
  <si>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</si>
  <si>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</si>
  <si>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</si>
  <si>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</si>
  <si>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</si>
  <si>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</si>
  <si>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</si>
  <si>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</si>
  <si>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</si>
  <si>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</si>
  <si>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</si>
  <si>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</si>
  <si>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</si>
  <si>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</si>
  <si>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</si>
  <si>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</si>
  <si>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</si>
  <si>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</si>
  <si>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</si>
  <si>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</si>
  <si>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</si>
  <si>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</si>
  <si>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</si>
  <si>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</si>
  <si>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</si>
  <si>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</si>
  <si>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</si>
  <si>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</si>
  <si>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</si>
  <si>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</si>
  <si>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</si>
  <si>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</si>
  <si>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</si>
  <si>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</si>
  <si>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</si>
  <si>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</si>
  <si>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</si>
  <si>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</si>
  <si>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</si>
  <si>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</si>
  <si>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</si>
  <si>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</si>
  <si>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</si>
  <si>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</si>
  <si>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</si>
  <si>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</si>
  <si>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</si>
  <si>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</si>
  <si>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</si>
  <si>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</si>
  <si>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</si>
  <si>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</si>
  <si>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</si>
  <si>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</si>
  <si>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</si>
  <si>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</si>
  <si>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</si>
  <si>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</si>
  <si>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</si>
  <si>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</si>
  <si>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</si>
  <si>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</si>
  <si>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</si>
  <si>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</si>
  <si>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</si>
  <si>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</si>
  <si>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</si>
  <si>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</si>
  <si>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</si>
  <si>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</si>
  <si>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</si>
  <si>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</si>
  <si>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</si>
  <si>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</si>
  <si>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</si>
  <si>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</si>
  <si>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</si>
  <si>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</si>
  <si>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</si>
  <si>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</si>
  <si>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</si>
  <si>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</si>
  <si>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</si>
  <si>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</si>
  <si>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</si>
  <si>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</si>
  <si>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</si>
  <si>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</si>
  <si>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</si>
  <si>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</si>
  <si>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</si>
  <si>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</si>
  <si>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</si>
  <si>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</si>
  <si>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</si>
  <si>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</si>
  <si>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</si>
  <si>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</si>
  <si>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</si>
  <si>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</si>
  <si>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</si>
  <si>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</si>
  <si>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</si>
  <si>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</si>
  <si>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</si>
  <si>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</si>
  <si>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</si>
  <si>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</si>
  <si>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</si>
  <si>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</si>
  <si>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</si>
  <si>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</si>
  <si>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</si>
  <si>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</si>
  <si>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</si>
  <si>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</si>
  <si>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</si>
  <si>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</si>
  <si>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</si>
  <si>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</si>
  <si>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</si>
  <si>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</si>
  <si>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</si>
  <si>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</si>
  <si>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</si>
  <si>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</si>
  <si>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</si>
  <si>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</si>
  <si>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</si>
  <si>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</si>
  <si>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</si>
  <si>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</si>
  <si>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</si>
  <si>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</si>
  <si>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</si>
  <si>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</si>
  <si>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</si>
  <si>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</si>
  <si>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</si>
  <si>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</si>
  <si>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</si>
  <si>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</si>
  <si>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</si>
  <si>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</si>
  <si>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</si>
  <si>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</si>
  <si>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</si>
  <si>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</si>
  <si>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</si>
  <si>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</si>
  <si>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</si>
  <si>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</si>
  <si>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</si>
  <si>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</si>
  <si>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</si>
  <si>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</si>
  <si>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</si>
  <si>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</si>
  <si>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</si>
  <si>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</si>
  <si>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</si>
  <si>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</si>
  <si>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</si>
  <si>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</si>
  <si>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</si>
  <si>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</si>
  <si>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</si>
  <si>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</si>
  <si>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</si>
  <si>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</si>
  <si>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</si>
  <si>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</si>
  <si>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</si>
  <si>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</si>
  <si>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</si>
  <si>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</si>
  <si>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</si>
  <si>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</si>
  <si>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</si>
  <si>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</si>
  <si>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</si>
  <si>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</si>
  <si>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</si>
  <si>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</si>
  <si>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</si>
  <si>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</si>
  <si>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</si>
  <si>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</si>
  <si>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</si>
  <si>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</si>
  <si>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</si>
  <si>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</si>
  <si>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</si>
  <si>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</si>
  <si>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</si>
  <si>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</si>
  <si>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</si>
  <si>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</si>
  <si>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</si>
  <si>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</si>
  <si>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</si>
  <si>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</si>
  <si>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</si>
  <si>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</si>
  <si>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</si>
  <si>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</si>
  <si>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</si>
  <si>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</si>
  <si>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</si>
  <si>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</si>
  <si>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</si>
  <si>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</si>
  <si>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</si>
  <si>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</si>
  <si>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</si>
  <si>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</si>
  <si>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</si>
  <si>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</si>
  <si>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</si>
  <si>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</si>
  <si>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</si>
  <si>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</si>
  <si>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</si>
  <si>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</si>
  <si>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</si>
  <si>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</si>
  <si>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</si>
  <si>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</si>
  <si>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</si>
  <si>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</si>
  <si>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</si>
  <si>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</si>
  <si>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</si>
  <si>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</si>
  <si>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</si>
  <si>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</si>
  <si>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</si>
  <si>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</si>
  <si>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</si>
  <si>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</si>
  <si>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</si>
  <si>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</si>
  <si>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</si>
  <si>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</si>
  <si>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</si>
  <si>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</si>
  <si>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</si>
  <si>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</si>
  <si>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</si>
  <si>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</si>
  <si>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</si>
  <si>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</si>
  <si>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</si>
  <si>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</si>
  <si>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</si>
  <si>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</si>
  <si>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</si>
  <si>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</si>
  <si>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</si>
  <si>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</si>
  <si>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</si>
  <si>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</si>
  <si>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</si>
  <si>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</si>
  <si>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</si>
  <si>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</si>
  <si>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</si>
  <si>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</si>
  <si>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</si>
  <si>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</si>
  <si>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</si>
  <si>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</si>
  <si>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</si>
  <si>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</si>
  <si>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</si>
  <si>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</si>
  <si>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</si>
  <si>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</si>
  <si>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</si>
  <si>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</si>
  <si>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</si>
  <si>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</si>
  <si>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</si>
  <si>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</si>
  <si>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</si>
  <si>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</si>
  <si>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</si>
  <si>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</si>
  <si>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</si>
  <si>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</si>
  <si>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</si>
  <si>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</si>
  <si>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</si>
  <si>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</si>
  <si>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</si>
  <si>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</si>
  <si>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</si>
  <si>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</si>
  <si>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</si>
  <si>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</si>
  <si>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</si>
  <si>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</si>
  <si>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</si>
  <si>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</si>
  <si>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</si>
  <si>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</si>
  <si>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</si>
  <si>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</si>
  <si>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</si>
  <si>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</si>
  <si>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</si>
  <si>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</si>
  <si>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</si>
  <si>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</si>
  <si>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</si>
  <si>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</si>
  <si>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</si>
  <si>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</si>
  <si>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</si>
  <si>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</si>
  <si>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</si>
  <si>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</si>
  <si>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</si>
  <si>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</si>
  <si>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</si>
  <si>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</si>
  <si>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</si>
  <si>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</si>
  <si>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</si>
  <si>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</si>
  <si>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</si>
  <si>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</si>
  <si>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</si>
  <si>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</si>
  <si>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</si>
  <si>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</si>
  <si>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</si>
  <si>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</si>
  <si>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</si>
  <si>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</si>
  <si>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</si>
  <si>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</si>
  <si>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</si>
  <si>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</si>
  <si>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</si>
  <si>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</si>
  <si>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</si>
  <si>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</si>
  <si>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</si>
  <si>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</si>
  <si>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</si>
  <si>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</si>
  <si>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</si>
  <si>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</si>
  <si>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</si>
  <si>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</si>
  <si>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</si>
  <si>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</si>
  <si>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</si>
  <si>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</si>
  <si>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</si>
  <si>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</si>
  <si>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</si>
  <si>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</si>
  <si>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</si>
  <si>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</si>
  <si>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</si>
  <si>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</si>
  <si>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</si>
  <si>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</si>
  <si>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</si>
  <si>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</si>
  <si>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</si>
  <si>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</si>
  <si>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</si>
  <si>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</si>
  <si>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</si>
  <si>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</si>
  <si>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</si>
  <si>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</si>
  <si>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</si>
  <si>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</si>
  <si>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</si>
  <si>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</si>
  <si>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</si>
  <si>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</si>
  <si>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</si>
  <si>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</si>
  <si>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</si>
  <si>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</si>
  <si>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</si>
  <si>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</si>
  <si>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</si>
  <si>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</si>
  <si>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</si>
  <si>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</si>
  <si>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</si>
  <si>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</si>
  <si>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</si>
  <si>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</si>
  <si>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</si>
  <si>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</si>
  <si>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</si>
  <si>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</si>
  <si>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</si>
  <si>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</si>
  <si>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</si>
  <si>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</si>
  <si>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</si>
  <si>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</si>
  <si>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</si>
  <si>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</si>
  <si>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</si>
  <si>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</si>
  <si>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</si>
  <si>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</si>
  <si>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</si>
  <si>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</si>
  <si>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</si>
  <si>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</si>
  <si>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</si>
  <si>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</si>
  <si>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</si>
  <si>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</si>
  <si>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</si>
  <si>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</si>
  <si>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</si>
  <si>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</si>
  <si>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</si>
  <si>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</si>
  <si>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</si>
  <si>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</si>
  <si>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</si>
  <si>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</si>
  <si>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</si>
  <si>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</si>
  <si>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</si>
  <si>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</si>
  <si>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</si>
  <si>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</si>
  <si>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</si>
  <si>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</si>
  <si>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</si>
  <si>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</si>
  <si>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</si>
  <si>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</si>
  <si>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</si>
  <si>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</si>
  <si>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</si>
  <si>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</si>
  <si>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</si>
  <si>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</si>
  <si>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</si>
  <si>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</si>
  <si>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</si>
  <si>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</si>
  <si>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</si>
  <si>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</si>
  <si>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</si>
  <si>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</si>
  <si>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</si>
  <si>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</si>
  <si>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</si>
  <si>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</si>
  <si>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</si>
  <si>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</si>
  <si>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</si>
  <si>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</si>
  <si>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</si>
  <si>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</si>
  <si>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</si>
  <si>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</si>
  <si>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</si>
  <si>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</si>
  <si>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</si>
  <si>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</si>
  <si>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</si>
  <si>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</si>
  <si>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</si>
  <si>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</si>
  <si>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</si>
  <si>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</si>
  <si>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</si>
  <si>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</si>
  <si>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</si>
  <si>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</si>
  <si>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</si>
  <si>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</si>
  <si>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</si>
  <si>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</si>
  <si>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</si>
  <si>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</si>
  <si>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</si>
  <si>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</si>
  <si>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</si>
  <si>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</si>
  <si>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</si>
  <si>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</si>
  <si>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</si>
  <si>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</si>
  <si>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</si>
  <si>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</si>
  <si>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</si>
  <si>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</si>
  <si>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</si>
  <si>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</si>
  <si>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</si>
  <si>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</si>
  <si>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</si>
  <si>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</si>
  <si>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</si>
  <si>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</si>
  <si>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</si>
  <si>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</si>
  <si>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</si>
  <si>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</si>
  <si>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</si>
  <si>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</si>
  <si>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</si>
  <si>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</si>
  <si>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</si>
  <si>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</si>
  <si>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</si>
  <si>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</si>
  <si>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</si>
  <si>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</si>
  <si>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</si>
  <si>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</si>
  <si>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</si>
  <si>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</si>
  <si>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</si>
  <si>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</si>
  <si>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</si>
  <si>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</si>
  <si>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</si>
  <si>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</si>
  <si>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</si>
  <si>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</si>
  <si>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</si>
  <si>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</si>
  <si>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</si>
  <si>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</si>
  <si>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</si>
  <si>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</si>
  <si>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</si>
  <si>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</si>
  <si>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</si>
  <si>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</si>
  <si>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</si>
  <si>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</si>
  <si>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</si>
  <si>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</si>
  <si>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</si>
  <si>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</si>
  <si>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</si>
  <si>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</si>
  <si>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</si>
  <si>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</si>
  <si>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</si>
  <si>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</si>
  <si>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</si>
  <si>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</si>
  <si>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</si>
  <si>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</si>
  <si>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</si>
  <si>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</si>
  <si>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</si>
  <si>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</si>
  <si>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</si>
  <si>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</si>
  <si>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</si>
  <si>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</si>
  <si>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</si>
  <si>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</si>
  <si>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</si>
  <si>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</si>
  <si>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</si>
  <si>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</si>
  <si>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</si>
  <si>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</si>
  <si>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</si>
  <si>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</si>
  <si>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</si>
  <si>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</si>
  <si>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</si>
  <si>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</si>
  <si>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</si>
  <si>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</si>
  <si>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</si>
  <si>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</si>
  <si>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</si>
  <si>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</si>
  <si>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</si>
  <si>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</si>
  <si>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</si>
  <si>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</si>
  <si>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</si>
  <si>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</si>
  <si>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</si>
  <si>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</si>
  <si>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</si>
  <si>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</si>
  <si>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</si>
  <si>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</si>
  <si>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</si>
  <si>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</si>
  <si>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</si>
  <si>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</si>
  <si>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</si>
  <si>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</si>
  <si>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</si>
  <si>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</si>
  <si>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</si>
  <si>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</si>
  <si>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</si>
  <si>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</si>
  <si>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</si>
  <si>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</si>
  <si>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</si>
  <si>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</si>
  <si>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</si>
  <si>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</si>
  <si>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</si>
  <si>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</si>
  <si>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</si>
  <si>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</si>
  <si>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</si>
  <si>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</si>
  <si>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</si>
  <si>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</si>
  <si>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</si>
  <si>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</si>
  <si>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</si>
  <si>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</si>
  <si>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</si>
  <si>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</si>
  <si>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</si>
  <si>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</si>
  <si>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</si>
  <si>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</si>
  <si>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</si>
  <si>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</si>
  <si>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</si>
  <si>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</si>
  <si>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</si>
  <si>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</si>
  <si>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</si>
  <si>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</si>
  <si>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</si>
  <si>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</si>
  <si>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</si>
  <si>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</si>
  <si>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</si>
  <si>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</si>
  <si>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</si>
  <si>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</si>
  <si>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</si>
  <si>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</si>
  <si>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</si>
  <si>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</si>
  <si>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</si>
  <si>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</si>
  <si>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</si>
  <si>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</si>
  <si>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</si>
  <si>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</si>
  <si>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</si>
  <si>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</si>
  <si>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</si>
  <si>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</si>
  <si>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</si>
  <si>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</si>
  <si>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</si>
  <si>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</si>
  <si>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</si>
  <si>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</si>
  <si>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</si>
  <si>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</si>
  <si>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</si>
  <si>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</si>
  <si>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</si>
  <si>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</si>
  <si>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</si>
  <si>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</si>
  <si>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</si>
  <si>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</si>
  <si>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</si>
  <si>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</si>
  <si>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</si>
  <si>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</si>
  <si>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</si>
  <si>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</si>
  <si>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</si>
  <si>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</si>
  <si>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</si>
  <si>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</si>
  <si>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</si>
  <si>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</si>
  <si>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</si>
  <si>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</si>
  <si>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</si>
  <si>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</si>
  <si>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</si>
  <si>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</si>
  <si>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</si>
  <si>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</si>
  <si>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</si>
  <si>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</si>
  <si>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</si>
  <si>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</si>
  <si>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</si>
  <si>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</si>
  <si>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</si>
  <si>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</si>
  <si>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</si>
  <si>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</si>
  <si>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</si>
  <si>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</si>
  <si>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</si>
  <si>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</si>
  <si>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</si>
  <si>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</si>
  <si>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</si>
  <si>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</si>
  <si>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</si>
  <si>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</si>
  <si>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</si>
  <si>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</si>
  <si>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</si>
  <si>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</si>
  <si>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</si>
  <si>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</si>
  <si>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</si>
  <si>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</si>
  <si>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</si>
  <si>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</si>
  <si>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</si>
  <si>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</si>
  <si>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</si>
  <si>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</si>
  <si>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</si>
  <si>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</si>
  <si>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</si>
  <si>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</si>
  <si>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</si>
  <si>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</si>
  <si>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</si>
  <si>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</si>
  <si>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</si>
  <si>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</si>
  <si>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</si>
  <si>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</si>
  <si>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</si>
  <si>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</si>
  <si>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</si>
  <si>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</si>
  <si>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</si>
  <si>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</si>
  <si>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</si>
  <si>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</si>
  <si>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</si>
  <si>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</si>
  <si>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</si>
  <si>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</si>
  <si>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</si>
  <si>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</si>
  <si>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</si>
  <si>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</si>
  <si>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</si>
  <si>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</si>
  <si>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</si>
  <si>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</si>
  <si>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</si>
  <si>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</si>
  <si>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</si>
  <si>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</si>
  <si>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</si>
  <si>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</si>
  <si>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</si>
  <si>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</si>
  <si>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</si>
  <si>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</si>
  <si>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</si>
  <si>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</si>
  <si>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</si>
  <si>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</si>
  <si>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</si>
  <si>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</si>
  <si>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</si>
  <si>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</si>
  <si>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</si>
  <si>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</si>
  <si>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</si>
  <si>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</si>
  <si>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</si>
  <si>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</si>
  <si>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</si>
  <si>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</si>
  <si>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</si>
  <si>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</si>
  <si>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</si>
  <si>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</si>
  <si>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</si>
  <si>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</si>
  <si>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</si>
  <si>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</si>
  <si>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</si>
  <si>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</si>
  <si>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</si>
  <si>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</si>
  <si>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</si>
  <si>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</si>
  <si>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</si>
  <si>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</si>
  <si>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</si>
  <si>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</si>
  <si>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</si>
  <si>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</si>
  <si>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</si>
  <si>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</si>
  <si>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</si>
  <si>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</si>
  <si>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</si>
  <si>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</si>
  <si>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</si>
  <si>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</si>
  <si>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</si>
  <si>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</si>
  <si>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</si>
  <si>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</si>
  <si>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</si>
  <si>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</si>
  <si>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</si>
  <si>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</si>
  <si>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</si>
  <si>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</si>
  <si>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</si>
  <si>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</si>
  <si>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</si>
  <si>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</si>
  <si>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</si>
  <si>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</si>
  <si>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</si>
  <si>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</si>
  <si>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</si>
  <si>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</si>
  <si>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</si>
  <si>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</si>
  <si>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</si>
  <si>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</si>
  <si>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</si>
  <si>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</si>
  <si>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</si>
  <si>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</si>
  <si>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</si>
  <si>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</si>
  <si>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</si>
  <si>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</si>
  <si>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</si>
  <si>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</si>
  <si>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</si>
  <si>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</si>
  <si>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</si>
  <si>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</si>
  <si>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</si>
  <si>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</si>
  <si>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</si>
  <si>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</si>
  <si>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</si>
  <si>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</si>
  <si>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</si>
  <si>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</si>
  <si>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</si>
  <si>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</si>
  <si>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</si>
  <si>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</si>
  <si>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</si>
  <si>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</si>
  <si>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</si>
  <si>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</si>
  <si>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</si>
  <si>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</si>
  <si>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</si>
  <si>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</si>
  <si>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</si>
  <si>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</si>
  <si>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</si>
  <si>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</si>
  <si>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</si>
  <si>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</si>
  <si>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</si>
  <si>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</si>
  <si>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</si>
  <si>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</si>
  <si>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</si>
  <si>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</si>
  <si>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</si>
  <si>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</si>
  <si>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</si>
  <si>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</si>
  <si>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</si>
  <si>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</si>
  <si>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</si>
  <si>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</si>
  <si>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</si>
  <si>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</si>
  <si>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</si>
  <si>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</si>
  <si>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</si>
  <si>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</si>
  <si>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</si>
  <si>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</si>
  <si>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</si>
  <si>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</si>
  <si>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</si>
  <si>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</si>
  <si>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</si>
  <si>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</si>
  <si>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</si>
  <si>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</si>
  <si>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</si>
  <si>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</si>
  <si>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</si>
  <si>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</si>
  <si>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</si>
  <si>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</si>
  <si>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</si>
  <si>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</si>
  <si>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</si>
  <si>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</si>
  <si>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</si>
  <si>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</si>
  <si>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</si>
  <si>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</si>
  <si>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</si>
  <si>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</si>
  <si>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</si>
  <si>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</si>
  <si>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</si>
  <si>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</si>
  <si>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</si>
  <si>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</si>
  <si>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</si>
  <si>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</si>
  <si>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</si>
  <si>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</si>
  <si>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</si>
  <si>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</si>
  <si>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</si>
  <si>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</si>
  <si>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</si>
  <si>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</si>
  <si>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</si>
  <si>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</si>
  <si>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</si>
  <si>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</si>
  <si>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</si>
  <si>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</si>
  <si>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</si>
  <si>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</si>
  <si>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</si>
  <si>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</si>
  <si>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</si>
  <si>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</si>
  <si>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</si>
  <si>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</si>
  <si>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</si>
  <si>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</si>
  <si>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</si>
  <si>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</si>
  <si>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</si>
  <si>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</si>
  <si>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</si>
  <si>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</si>
  <si>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</si>
  <si>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</si>
  <si>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</si>
  <si>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</si>
  <si>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</si>
  <si>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</si>
  <si>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</si>
  <si>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</si>
  <si>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</si>
  <si>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</si>
  <si>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</si>
  <si>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</si>
  <si>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</si>
  <si>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</si>
  <si>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</si>
  <si>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</si>
  <si>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</si>
  <si>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</si>
  <si>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</si>
  <si>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</si>
  <si>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</si>
  <si>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</si>
  <si>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</si>
  <si>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</si>
  <si>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</si>
  <si>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</si>
  <si>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</si>
  <si>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</si>
  <si>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</si>
  <si>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</si>
  <si>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</si>
  <si>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</si>
  <si>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</si>
  <si>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</si>
  <si>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</si>
  <si>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</si>
  <si>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</si>
  <si>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</si>
  <si>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</si>
  <si>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</si>
  <si>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</si>
  <si>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</si>
  <si>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</si>
  <si>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</si>
  <si>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</si>
  <si>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</si>
  <si>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</si>
  <si>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</si>
  <si>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</si>
  <si>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</si>
  <si>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</si>
  <si>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</si>
  <si>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</si>
  <si>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</si>
  <si>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</si>
  <si>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</si>
  <si>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</si>
  <si>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</si>
  <si>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</si>
  <si>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</si>
  <si>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</si>
  <si>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</si>
  <si>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</si>
  <si>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</si>
  <si>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</si>
  <si>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</si>
  <si>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</si>
  <si>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</si>
  <si>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</si>
  <si>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</si>
  <si>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</si>
  <si>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</si>
  <si>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</si>
  <si>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</si>
  <si>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</si>
  <si>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</si>
  <si>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</si>
  <si>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</si>
  <si>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</si>
  <si>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</si>
  <si>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</si>
  <si>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</si>
  <si>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</si>
  <si>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</si>
  <si>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</si>
  <si>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</si>
  <si>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</si>
  <si>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</si>
  <si>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</si>
  <si>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</si>
  <si>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</si>
  <si>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</si>
  <si>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</si>
  <si>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</si>
  <si>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</si>
  <si>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</si>
  <si>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</si>
  <si>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</si>
  <si>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</si>
  <si>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</si>
  <si>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</si>
  <si>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</si>
  <si>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</si>
  <si>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</si>
  <si>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</si>
  <si>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</si>
  <si>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</si>
  <si>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</si>
  <si>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</si>
  <si>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</si>
  <si>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</si>
  <si>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</si>
  <si>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</si>
  <si>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</si>
  <si>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</si>
  <si>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</si>
  <si>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</si>
  <si>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</si>
  <si>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</si>
  <si>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</si>
  <si>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</si>
  <si>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</si>
  <si>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</si>
  <si>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</si>
  <si>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</si>
  <si>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</si>
  <si>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</si>
  <si>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</si>
  <si>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</si>
  <si>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</si>
  <si>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</si>
  <si>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</si>
  <si>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</si>
  <si>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</si>
  <si>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</si>
  <si>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</si>
  <si>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</si>
  <si>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</si>
  <si>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</si>
  <si>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</si>
  <si>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</si>
  <si>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</si>
  <si>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</si>
  <si>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</si>
  <si>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</si>
  <si>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</si>
  <si>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</si>
  <si>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</si>
  <si>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</si>
  <si>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</si>
  <si>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</si>
  <si>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</si>
  <si>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</si>
  <si>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</si>
  <si>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</si>
  <si>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</si>
  <si>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</si>
  <si>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</si>
  <si>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</si>
  <si>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</si>
  <si>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</si>
  <si>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</si>
  <si>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</si>
  <si>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</si>
  <si>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</si>
  <si>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</si>
  <si>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</si>
  <si>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</si>
  <si>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</si>
  <si>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</si>
  <si>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</si>
  <si>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</si>
  <si>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</si>
  <si>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</si>
  <si>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</si>
  <si>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</si>
  <si>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</si>
  <si>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</si>
  <si>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</si>
  <si>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</si>
  <si>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</si>
  <si>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</si>
  <si>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</si>
  <si>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</si>
  <si>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</si>
  <si>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</si>
  <si>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</si>
  <si>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</si>
  <si>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</si>
  <si>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</si>
  <si>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</si>
  <si>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</si>
  <si>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</si>
  <si>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</si>
  <si>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</si>
  <si>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</si>
  <si>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</si>
  <si>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</si>
  <si>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</si>
  <si>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</si>
  <si>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</si>
  <si>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</si>
  <si>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</si>
  <si>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</si>
  <si>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</si>
  <si>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</si>
  <si>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</si>
  <si>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</si>
  <si>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</si>
  <si>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</si>
  <si>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</si>
  <si>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</si>
  <si>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</si>
  <si>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</si>
  <si>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</si>
  <si>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</si>
  <si>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</si>
  <si>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</si>
  <si>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</si>
  <si>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</si>
  <si>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</si>
  <si>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</si>
  <si>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</si>
  <si>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</si>
  <si>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</si>
  <si>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</si>
  <si>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</si>
  <si>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</si>
  <si>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</si>
  <si>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</si>
  <si>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</si>
  <si>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</si>
  <si>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</si>
  <si>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</si>
  <si>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</si>
  <si>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</si>
  <si>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</si>
  <si>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</si>
  <si>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</si>
  <si>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</si>
  <si>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</si>
  <si>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</si>
  <si>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</si>
  <si>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</si>
  <si>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</si>
  <si>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</si>
  <si>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</si>
  <si>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</si>
  <si>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</si>
  <si>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</si>
  <si>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</si>
  <si>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</si>
  <si>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</si>
  <si>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</si>
  <si>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</si>
  <si>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</si>
  <si>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</si>
  <si>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</si>
  <si>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</si>
  <si>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</si>
  <si>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</si>
  <si>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</si>
  <si>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</si>
  <si>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</si>
  <si>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</si>
  <si>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</si>
  <si>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</si>
  <si>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</si>
  <si>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</si>
  <si>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</si>
  <si>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</si>
  <si>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</si>
  <si>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</si>
  <si>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</si>
  <si>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</si>
  <si>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</si>
  <si>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</si>
  <si>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</si>
  <si>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</si>
  <si>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</si>
  <si>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</si>
  <si>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</si>
  <si>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</si>
  <si>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</si>
  <si>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</si>
  <si>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</si>
  <si>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</si>
  <si>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</si>
  <si>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</si>
  <si>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</si>
  <si>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</si>
  <si>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</si>
  <si>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</si>
  <si>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</si>
  <si>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</si>
  <si>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</si>
  <si>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</si>
  <si>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</si>
  <si>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</si>
  <si>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</si>
  <si>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</si>
  <si>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</si>
  <si>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</si>
  <si>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</si>
  <si>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</si>
  <si>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</si>
  <si>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</si>
  <si>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</si>
  <si>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</si>
  <si>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</si>
  <si>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</si>
  <si>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</si>
  <si>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</si>
  <si>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</si>
  <si>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</si>
  <si>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</si>
  <si>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</si>
  <si>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</si>
  <si>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</si>
  <si>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</si>
  <si>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</si>
  <si>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</si>
  <si>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</si>
  <si>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</si>
  <si>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</si>
  <si>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</si>
  <si>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</si>
  <si>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</si>
  <si>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</si>
  <si>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</si>
  <si>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</si>
  <si>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</si>
  <si>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</si>
  <si>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</si>
  <si>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</si>
  <si>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</si>
  <si>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</si>
  <si>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</si>
  <si>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</si>
  <si>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</si>
  <si>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</si>
  <si>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</si>
  <si>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</si>
  <si>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</si>
  <si>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</si>
  <si>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</si>
  <si>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</si>
  <si>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</si>
  <si>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</si>
  <si>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</si>
  <si>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</si>
  <si>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</si>
  <si>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</si>
  <si>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</si>
  <si>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</si>
  <si>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</si>
  <si>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</si>
  <si>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</si>
  <si>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</si>
  <si>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</si>
  <si>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</si>
  <si>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</si>
  <si>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</si>
  <si>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</si>
  <si>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</si>
  <si>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</si>
  <si>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</si>
  <si>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</si>
  <si>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</si>
  <si>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</si>
  <si>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</si>
  <si>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</si>
  <si>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</si>
  <si>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</si>
  <si>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</si>
  <si>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</si>
  <si>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</si>
  <si>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</si>
  <si>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</si>
  <si>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</si>
  <si>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</si>
  <si>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</si>
  <si>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</si>
  <si>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</si>
  <si>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</si>
  <si>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</si>
  <si>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</si>
  <si>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</si>
  <si>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</si>
  <si>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</si>
  <si>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</si>
  <si>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</si>
  <si>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</si>
  <si>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</si>
  <si>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</si>
  <si>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</si>
  <si>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</si>
  <si>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</si>
  <si>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</si>
  <si>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</si>
  <si>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</si>
  <si>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</si>
  <si>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</si>
  <si>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</si>
  <si>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</si>
  <si>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</si>
  <si>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</si>
  <si>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</si>
  <si>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</si>
  <si>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</si>
  <si>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</si>
  <si>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</si>
  <si>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</si>
  <si>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</si>
  <si>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</si>
  <si>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</si>
  <si>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</si>
  <si>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</si>
  <si>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</si>
  <si>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</si>
  <si>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</si>
  <si>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</si>
  <si>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</si>
  <si>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</si>
  <si>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</si>
  <si>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</si>
  <si>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</si>
  <si>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</si>
  <si>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</si>
  <si>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</si>
  <si>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</si>
  <si>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</si>
  <si>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</si>
  <si>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</si>
  <si>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</si>
  <si>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</si>
  <si>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</si>
  <si>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</si>
  <si>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</si>
  <si>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</si>
  <si>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</si>
  <si>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</si>
  <si>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</si>
  <si>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</si>
  <si>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</si>
  <si>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</si>
  <si>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</si>
  <si>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</si>
  <si>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</si>
  <si>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</si>
  <si>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</si>
  <si>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</si>
  <si>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</si>
  <si>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</si>
  <si>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</si>
  <si>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</si>
  <si>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</si>
  <si>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</si>
  <si>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</si>
  <si>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</si>
  <si>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</si>
  <si>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</si>
  <si>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</si>
  <si>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</si>
  <si>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</si>
  <si>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</si>
  <si>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</si>
  <si>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</si>
  <si>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</si>
  <si>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</si>
  <si>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</si>
  <si>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</si>
  <si>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</si>
  <si>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</si>
  <si>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</si>
  <si>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</si>
  <si>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</si>
  <si>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</si>
  <si>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</si>
  <si>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</si>
  <si>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</si>
  <si>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</si>
  <si>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</si>
  <si>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</si>
  <si>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</si>
  <si>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</si>
  <si>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</si>
  <si>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</si>
  <si>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</si>
  <si>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</si>
  <si>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</si>
  <si>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</si>
  <si>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</si>
  <si>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</si>
  <si>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</si>
  <si>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</si>
  <si>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</si>
  <si>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</si>
  <si>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</si>
  <si>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</si>
  <si>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</si>
  <si>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</si>
  <si>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</si>
  <si>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</si>
  <si>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</si>
  <si>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</si>
  <si>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</si>
  <si>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</si>
  <si>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</si>
  <si>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</si>
  <si>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</si>
  <si>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</si>
  <si>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</si>
  <si>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</si>
  <si>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</si>
  <si>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</si>
  <si>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</si>
  <si>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</si>
  <si>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</si>
  <si>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</si>
  <si>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</si>
  <si>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</si>
  <si>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</si>
  <si>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</si>
  <si>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</si>
  <si>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</si>
  <si>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</si>
  <si>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</si>
  <si>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</si>
  <si>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</si>
  <si>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</si>
  <si>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</si>
  <si>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</si>
  <si>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</si>
  <si>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</si>
  <si>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</si>
  <si>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</si>
  <si>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</si>
  <si>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</si>
  <si>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</si>
  <si>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</si>
  <si>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</si>
  <si>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</si>
  <si>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</si>
  <si>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</si>
  <si>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</si>
  <si>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</si>
  <si>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</si>
  <si>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</si>
  <si>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</si>
  <si>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</si>
  <si>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</si>
  <si>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</si>
  <si>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</si>
  <si>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</si>
  <si>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</si>
  <si>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</si>
  <si>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</si>
  <si>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</si>
  <si>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</si>
  <si>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</si>
  <si>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</si>
  <si>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</si>
  <si>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</si>
  <si>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</si>
  <si>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</si>
  <si>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</si>
  <si>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</si>
  <si>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</si>
  <si>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</si>
  <si>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</si>
  <si>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</si>
  <si>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</si>
  <si>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</si>
  <si>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</si>
  <si>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</si>
  <si>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</si>
  <si>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</si>
  <si>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</si>
  <si>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</si>
  <si>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</si>
  <si>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</si>
  <si>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</si>
  <si>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</si>
  <si>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</si>
  <si>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</si>
  <si>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</si>
  <si>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</si>
  <si>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</si>
  <si>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</si>
  <si>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</si>
  <si>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</si>
  <si>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</si>
  <si>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</si>
  <si>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</si>
  <si>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</si>
  <si>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</si>
  <si>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</si>
  <si>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</si>
  <si>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</si>
  <si>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</si>
  <si>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</si>
  <si>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</si>
  <si>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</si>
  <si>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</si>
  <si>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</si>
  <si>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</si>
  <si>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</si>
  <si>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</si>
  <si>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</si>
  <si>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</si>
  <si>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</si>
  <si>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</si>
  <si>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</si>
  <si>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</si>
  <si>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</si>
  <si>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</si>
  <si>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</si>
  <si>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</si>
  <si>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</si>
  <si>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</si>
  <si>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</si>
  <si>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</si>
  <si>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</si>
  <si>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</si>
  <si>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</si>
  <si>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</si>
  <si>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</si>
  <si>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</si>
  <si>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</si>
  <si>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</si>
  <si>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</si>
  <si>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</si>
  <si>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</si>
  <si>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</si>
  <si>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</si>
  <si>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</si>
  <si>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</si>
  <si>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</si>
  <si>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</si>
  <si>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</si>
  <si>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</si>
  <si>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</si>
  <si>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</si>
  <si>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</si>
  <si>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</si>
  <si>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</si>
  <si>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</si>
  <si>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</si>
  <si>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</si>
  <si>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</si>
  <si>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</si>
  <si>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</si>
  <si>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</si>
  <si>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</si>
  <si>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</si>
  <si>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</si>
  <si>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</si>
  <si>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</si>
  <si>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</si>
  <si>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</si>
  <si>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</si>
  <si>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</si>
  <si>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</si>
  <si>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</si>
  <si>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</si>
  <si>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</si>
  <si>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</si>
  <si>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</si>
  <si>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</si>
  <si>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</si>
  <si>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</si>
  <si>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</si>
  <si>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</si>
  <si>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</si>
  <si>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</si>
  <si>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</si>
  <si>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</si>
  <si>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</si>
  <si>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</si>
  <si>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</si>
  <si>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</si>
  <si>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</si>
  <si>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</si>
  <si>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</si>
  <si>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</si>
  <si>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</si>
  <si>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</si>
  <si>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</si>
  <si>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</si>
  <si>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</si>
  <si>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</si>
  <si>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</si>
  <si>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</si>
  <si>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</si>
  <si>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</si>
  <si>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</si>
  <si>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</si>
  <si>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</si>
  <si>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</si>
  <si>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</si>
  <si>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</si>
  <si>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</si>
  <si>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</si>
  <si>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</si>
  <si>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</si>
  <si>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</si>
  <si>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</si>
  <si>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</si>
  <si>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</si>
  <si>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</si>
  <si>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</si>
  <si>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</si>
  <si>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</si>
  <si>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</si>
  <si>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</si>
  <si>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</si>
  <si>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</si>
  <si>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</si>
  <si>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</si>
  <si>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</si>
  <si>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</si>
  <si>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</si>
  <si>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</si>
  <si>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</si>
  <si>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</si>
  <si>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</si>
  <si>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</si>
  <si>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</si>
  <si>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</si>
  <si>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</si>
  <si>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</si>
  <si>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</si>
  <si>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</si>
  <si>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</si>
  <si>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</si>
  <si>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</si>
  <si>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</si>
  <si>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</si>
  <si>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</si>
  <si>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</si>
  <si>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</si>
  <si>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</si>
  <si>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</si>
  <si>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</si>
  <si>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</si>
  <si>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</si>
  <si>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</si>
  <si>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</si>
  <si>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</si>
  <si>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</si>
  <si>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</si>
  <si>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</si>
  <si>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</si>
  <si>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</si>
  <si>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</si>
  <si>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</si>
  <si>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</si>
  <si>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</si>
  <si>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</si>
  <si>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</si>
  <si>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</si>
  <si>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</si>
  <si>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</si>
  <si>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</si>
  <si>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</si>
  <si>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</si>
  <si>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</si>
  <si>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</si>
  <si>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</si>
  <si>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</si>
  <si>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</si>
  <si>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</si>
  <si>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</si>
  <si>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</si>
  <si>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</si>
  <si>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</si>
  <si>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</si>
  <si>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</si>
  <si>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</si>
  <si>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</si>
  <si>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</si>
  <si>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</si>
  <si>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</si>
  <si>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</si>
  <si>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</si>
  <si>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</si>
  <si>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</si>
  <si>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</si>
  <si>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</si>
  <si>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</si>
  <si>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</si>
  <si>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</si>
  <si>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</si>
  <si>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</si>
  <si>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</si>
  <si>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</si>
  <si>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</si>
  <si>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</si>
  <si>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</si>
  <si>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</si>
  <si>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</si>
  <si>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</si>
  <si>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</si>
  <si>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</si>
  <si>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</si>
  <si>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</si>
  <si>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</si>
  <si>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</si>
  <si>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</si>
  <si>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</si>
  <si>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</si>
  <si>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</si>
  <si>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</si>
  <si>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</si>
  <si>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</si>
  <si>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</si>
  <si>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</si>
  <si>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</si>
  <si>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</si>
  <si>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</si>
  <si>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</si>
  <si>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</si>
  <si>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</si>
  <si>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</si>
  <si>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</si>
  <si>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</si>
  <si>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</si>
  <si>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</si>
  <si>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</si>
  <si>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</si>
  <si>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</si>
  <si>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</si>
  <si>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</si>
  <si>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</si>
  <si>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</si>
  <si>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</si>
  <si>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</si>
  <si>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</si>
  <si>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</si>
  <si>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</si>
  <si>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</si>
  <si>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</si>
  <si>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</si>
  <si>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</si>
  <si>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</si>
  <si>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</si>
  <si>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</si>
  <si>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</si>
  <si>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</si>
  <si>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</si>
  <si>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</si>
  <si>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</si>
  <si>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</si>
  <si>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</si>
  <si>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</si>
  <si>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</si>
  <si>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</si>
  <si>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</si>
  <si>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</si>
  <si>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</si>
  <si>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</si>
  <si>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</si>
  <si>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</si>
  <si>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</si>
  <si>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</si>
  <si>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</si>
  <si>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</si>
  <si>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</si>
  <si>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</si>
  <si>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</si>
  <si>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</si>
  <si>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</si>
  <si>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</si>
  <si>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</si>
  <si>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</si>
  <si>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</si>
  <si>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</si>
  <si>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</si>
  <si>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</si>
  <si>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</si>
  <si>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</si>
  <si>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</si>
  <si>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</si>
  <si>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</si>
  <si>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</si>
  <si>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</si>
  <si>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</si>
  <si>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</si>
  <si>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</si>
  <si>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</si>
  <si>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</si>
  <si>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</si>
  <si>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</si>
  <si>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</si>
  <si>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</si>
  <si>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</si>
  <si>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</si>
  <si>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</si>
  <si>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</si>
  <si>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</si>
  <si>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</si>
  <si>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</si>
  <si>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</si>
  <si>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</si>
  <si>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</si>
  <si>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</si>
  <si>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</si>
  <si>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</si>
  <si>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</si>
  <si>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</si>
  <si>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</si>
  <si>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</si>
  <si>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</si>
  <si>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</si>
  <si>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</si>
  <si>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</si>
  <si>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</si>
  <si>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</si>
  <si>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</si>
  <si>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</si>
  <si>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</si>
  <si>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</si>
  <si>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</si>
  <si>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</si>
  <si>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</si>
  <si>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</si>
  <si>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</si>
  <si>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</si>
  <si>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</si>
  <si>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</si>
  <si>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</si>
  <si>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</si>
  <si>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</si>
  <si>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</si>
  <si>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</si>
  <si>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</si>
  <si>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</si>
  <si>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</si>
  <si>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</si>
  <si>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</si>
  <si>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</si>
  <si>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</si>
  <si>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</si>
  <si>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</si>
  <si>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</si>
  <si>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</si>
  <si>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</si>
  <si>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</si>
  <si>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</si>
  <si>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</si>
  <si>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</si>
  <si>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</si>
  <si>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</si>
  <si>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</si>
  <si>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</si>
  <si>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</si>
  <si>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</si>
  <si>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</si>
  <si>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</si>
  <si>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</si>
  <si>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</si>
  <si>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</si>
  <si>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</si>
  <si>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</si>
  <si>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</si>
  <si>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</si>
  <si>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</si>
  <si>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</si>
  <si>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</si>
  <si>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</si>
  <si>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</si>
  <si>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</si>
  <si>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</si>
  <si>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</si>
  <si>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</si>
  <si>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</si>
  <si>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</si>
  <si>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</si>
  <si>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</si>
  <si>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</si>
  <si>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</si>
  <si>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</si>
  <si>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</si>
  <si>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</si>
  <si>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</si>
  <si>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</si>
  <si>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</si>
  <si>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</si>
  <si>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</si>
  <si>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</si>
  <si>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</si>
  <si>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</si>
  <si>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</si>
  <si>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</si>
  <si>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</si>
  <si>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</si>
  <si>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</si>
  <si>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</si>
  <si>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</si>
  <si>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</si>
  <si>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</si>
  <si>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</si>
  <si>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</si>
  <si>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</si>
  <si>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</si>
  <si>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</si>
  <si>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</si>
  <si>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</si>
  <si>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</si>
  <si>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</si>
  <si>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</si>
  <si>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</si>
  <si>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</si>
  <si>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</si>
  <si>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</si>
  <si>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</si>
  <si>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</si>
  <si>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</si>
  <si>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</si>
  <si>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</si>
  <si>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</si>
  <si>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</si>
  <si>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</si>
  <si>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</si>
  <si>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</si>
  <si>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</si>
  <si>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</si>
  <si>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</si>
  <si>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</si>
  <si>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</si>
  <si>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</si>
  <si>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</si>
  <si>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</si>
  <si>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</si>
  <si>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</si>
  <si>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</si>
  <si>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</si>
  <si>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</si>
  <si>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</si>
  <si>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</si>
  <si>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</si>
  <si>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</si>
  <si>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</si>
  <si>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</si>
  <si>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</si>
  <si>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</si>
  <si>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</si>
  <si>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</si>
  <si>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</si>
  <si>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</si>
  <si>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</si>
  <si>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</si>
  <si>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</si>
  <si>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</si>
  <si>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</si>
  <si>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</si>
  <si>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</si>
  <si>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</si>
  <si>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</si>
  <si>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</si>
  <si>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</si>
  <si>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</si>
  <si>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</si>
  <si>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</si>
  <si>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</si>
  <si>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</si>
  <si>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</si>
  <si>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</si>
  <si>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</si>
  <si>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</si>
  <si>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</si>
  <si>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</si>
  <si>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</si>
  <si>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</si>
  <si>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</si>
  <si>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</si>
  <si>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</si>
  <si>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</si>
  <si>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</si>
  <si>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</si>
  <si>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</si>
  <si>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</si>
  <si>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</si>
  <si>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</si>
  <si>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</si>
  <si>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</si>
  <si>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</si>
  <si>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</si>
  <si>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</si>
  <si>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</si>
  <si>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</si>
  <si>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</si>
  <si>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</si>
  <si>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</si>
  <si>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</si>
  <si>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</si>
  <si>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</si>
  <si>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</si>
  <si>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</si>
  <si>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</si>
  <si>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</si>
  <si>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</si>
  <si>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</si>
  <si>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</si>
  <si>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</si>
  <si>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</si>
  <si>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</si>
  <si>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</si>
  <si>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</si>
  <si>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</si>
  <si>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</si>
  <si>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</si>
  <si>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</si>
  <si>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</si>
  <si>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</si>
  <si>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</si>
  <si>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</si>
  <si>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</si>
  <si>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</si>
  <si>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</si>
  <si>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</si>
  <si>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</si>
  <si>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</si>
  <si>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</si>
  <si>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</si>
  <si>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</si>
  <si>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</si>
  <si>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</si>
  <si>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</si>
  <si>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</si>
  <si>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</si>
  <si>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</si>
  <si>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</si>
  <si>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</si>
  <si>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</si>
  <si>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</si>
  <si>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</si>
  <si>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</si>
  <si>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</si>
  <si>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</si>
  <si>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</si>
  <si>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</si>
  <si>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</si>
  <si>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</si>
  <si>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</si>
  <si>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</si>
  <si>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</si>
  <si>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</si>
  <si>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</si>
  <si>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</si>
  <si>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</si>
  <si>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</si>
  <si>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</si>
  <si>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</si>
  <si>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</si>
  <si>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</si>
  <si>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</si>
  <si>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</si>
  <si>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</si>
  <si>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</si>
  <si>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</si>
  <si>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</si>
  <si>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</si>
  <si>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</si>
  <si>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</si>
  <si>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</si>
  <si>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</si>
  <si>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</si>
  <si>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</si>
  <si>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</si>
  <si>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</si>
  <si>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</si>
  <si>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</si>
  <si>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</si>
  <si>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</si>
  <si>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</si>
  <si>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</si>
  <si>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</si>
  <si>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</si>
  <si>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</si>
  <si>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</si>
  <si>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</si>
  <si>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</si>
  <si>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</si>
  <si>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</si>
  <si>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</si>
  <si>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</si>
  <si>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</si>
  <si>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</si>
  <si>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</si>
  <si>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</si>
  <si>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</si>
  <si>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</si>
  <si>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</si>
  <si>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</si>
  <si>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</si>
  <si>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</si>
  <si>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</si>
  <si>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</si>
  <si>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</si>
  <si>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</si>
  <si>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</si>
  <si>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</si>
  <si>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</si>
  <si>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</si>
  <si>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</si>
  <si>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</si>
  <si>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</si>
  <si>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</si>
  <si>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</si>
  <si>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</si>
  <si>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</si>
  <si>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</si>
  <si>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</si>
  <si>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</si>
  <si>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</si>
  <si>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</si>
  <si>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</si>
  <si>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</si>
  <si>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</si>
  <si>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</si>
  <si>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</si>
  <si>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</si>
  <si>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</si>
  <si>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</si>
  <si>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</si>
  <si>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</si>
  <si>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</si>
  <si>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</si>
  <si>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</si>
  <si>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</si>
  <si>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</si>
  <si>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</si>
  <si>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</si>
  <si>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</si>
  <si>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</si>
  <si>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</si>
  <si>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</si>
  <si>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</si>
  <si>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</si>
  <si>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</si>
  <si>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</si>
  <si>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</si>
  <si>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</si>
  <si>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</si>
  <si>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</si>
  <si>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</si>
  <si>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</si>
  <si>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</si>
  <si>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</si>
  <si>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</si>
  <si>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</si>
  <si>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</si>
  <si>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</si>
  <si>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</si>
  <si>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</si>
  <si>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</si>
  <si>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</si>
  <si>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</si>
  <si>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</si>
  <si>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</si>
  <si>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</si>
  <si>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</si>
  <si>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</si>
  <si>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</si>
  <si>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</si>
  <si>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</si>
  <si>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</si>
  <si>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</si>
  <si>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</si>
  <si>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</si>
  <si>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</si>
  <si>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</si>
  <si>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</si>
  <si>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</si>
  <si>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</si>
  <si>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</si>
  <si>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</si>
  <si>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</si>
  <si>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</si>
  <si>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</si>
  <si>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</si>
  <si>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</si>
  <si>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</si>
  <si>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</si>
  <si>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</si>
  <si>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</si>
  <si>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</si>
  <si>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</si>
  <si>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</si>
  <si>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</si>
  <si>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</si>
  <si>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</si>
  <si>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</si>
  <si>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</si>
  <si>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</si>
  <si>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</si>
  <si>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</si>
  <si>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</si>
  <si>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</si>
  <si>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</si>
  <si>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</si>
  <si>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</si>
  <si>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</si>
  <si>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</si>
  <si>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</si>
  <si>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</si>
  <si>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</si>
  <si>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</si>
  <si>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</si>
  <si>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</si>
  <si>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</si>
  <si>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</si>
  <si>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</si>
  <si>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</si>
  <si>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</si>
  <si>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</si>
  <si>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</si>
  <si>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</si>
  <si>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</si>
  <si>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</si>
  <si>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</si>
  <si>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</si>
  <si>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</si>
  <si>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</si>
  <si>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</si>
  <si>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</si>
  <si>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</si>
  <si>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</si>
  <si>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</si>
  <si>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</si>
  <si>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</si>
  <si>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</si>
  <si>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</si>
  <si>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</si>
  <si>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</si>
  <si>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</si>
  <si>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</si>
  <si>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</si>
  <si>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</si>
  <si>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</si>
  <si>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</si>
  <si>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</si>
  <si>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</si>
  <si>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</si>
  <si>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</si>
  <si>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</si>
  <si>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</si>
  <si>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</si>
  <si>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</si>
  <si>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</si>
  <si>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</si>
  <si>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</si>
  <si>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</si>
  <si>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</si>
  <si>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</si>
  <si>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</si>
  <si>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</si>
  <si>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</si>
  <si>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</si>
  <si>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</si>
  <si>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</si>
  <si>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</si>
  <si>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</si>
  <si>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</si>
  <si>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</si>
  <si>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</si>
  <si>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</si>
  <si>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</si>
  <si>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</si>
  <si>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</si>
  <si>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</si>
  <si>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</si>
  <si>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</si>
  <si>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</si>
  <si>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</si>
  <si>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</si>
  <si>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</si>
  <si>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</si>
  <si>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</si>
  <si>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</si>
  <si>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</si>
  <si>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</si>
  <si>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</si>
  <si>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</si>
  <si>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</si>
  <si>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</si>
  <si>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</si>
  <si>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</si>
  <si>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</si>
  <si>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</si>
  <si>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</si>
  <si>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</si>
  <si>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</si>
  <si>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</si>
  <si>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</si>
  <si>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</si>
  <si>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</si>
  <si>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</si>
  <si>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</si>
  <si>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</si>
  <si>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</si>
  <si>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</si>
  <si>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</si>
  <si>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</si>
  <si>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</si>
  <si>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</si>
  <si>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</si>
  <si>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</si>
  <si>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</si>
  <si>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</si>
  <si>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</si>
  <si>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</si>
  <si>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</si>
  <si>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</si>
  <si>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</si>
  <si>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</si>
  <si>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</si>
  <si>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</si>
  <si>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</si>
  <si>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</si>
  <si>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</si>
  <si>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</si>
  <si>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</si>
  <si>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</si>
  <si>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</si>
  <si>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</si>
  <si>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</si>
  <si>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</si>
  <si>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</si>
  <si>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</si>
  <si>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</si>
  <si>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</si>
  <si>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</si>
  <si>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</si>
  <si>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</si>
  <si>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</si>
  <si>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</si>
  <si>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</si>
  <si>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</si>
  <si>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</si>
  <si>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</si>
  <si>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</si>
  <si>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</si>
  <si>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</si>
  <si>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</si>
  <si>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</si>
  <si>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</si>
  <si>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</si>
  <si>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</si>
  <si>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</si>
  <si>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</si>
  <si>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</si>
  <si>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</si>
  <si>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</si>
  <si>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</si>
  <si>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</si>
  <si>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</si>
  <si>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</si>
  <si>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</si>
  <si>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</si>
  <si>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</si>
  <si>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</si>
  <si>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</si>
  <si>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</si>
  <si>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</si>
  <si>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</si>
  <si>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</si>
  <si>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</si>
  <si>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</si>
  <si>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</si>
  <si>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</si>
  <si>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</si>
  <si>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</si>
  <si>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</si>
  <si>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</si>
  <si>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</si>
  <si>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</si>
  <si>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</si>
  <si>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</si>
  <si>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</si>
  <si>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</si>
  <si>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</si>
  <si>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</si>
  <si>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</si>
  <si>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</si>
  <si>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</si>
  <si>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</si>
  <si>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</si>
  <si>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</si>
  <si>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</si>
  <si>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</si>
  <si>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</si>
  <si>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</si>
  <si>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</si>
  <si>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</si>
  <si>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</si>
  <si>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</si>
  <si>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</si>
  <si>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</si>
  <si>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</si>
  <si>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</si>
  <si>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</si>
  <si>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</si>
  <si>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</si>
  <si>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</si>
  <si>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</si>
  <si>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</si>
  <si>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</si>
  <si>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</si>
  <si>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</si>
  <si>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</si>
  <si>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</si>
  <si>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</si>
  <si>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</si>
  <si>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</si>
  <si>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</si>
  <si>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</si>
  <si>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</si>
  <si>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</si>
  <si>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</si>
  <si>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</si>
  <si>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</si>
  <si>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</si>
  <si>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</si>
  <si>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</si>
  <si>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</si>
  <si>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</si>
  <si>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</si>
  <si>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</si>
  <si>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</si>
  <si>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</si>
  <si>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</si>
  <si>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</si>
  <si>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</si>
  <si>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</si>
  <si>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</si>
  <si>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</si>
  <si>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</si>
  <si>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</si>
  <si>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</si>
  <si>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</si>
  <si>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</si>
  <si>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</si>
  <si>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</si>
  <si>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</si>
  <si>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</si>
  <si>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</si>
  <si>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</si>
  <si>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</si>
  <si>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</si>
  <si>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</si>
  <si>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</si>
  <si>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</si>
  <si>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</si>
  <si>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</si>
  <si>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</si>
  <si>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</si>
  <si>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</si>
  <si>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</si>
  <si>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</si>
  <si>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</si>
  <si>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</si>
  <si>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</si>
  <si>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</si>
  <si>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</si>
  <si>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</si>
  <si>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</si>
  <si>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</si>
  <si>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</si>
  <si>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</si>
  <si>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</si>
  <si>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</si>
  <si>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</si>
  <si>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</si>
  <si>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</si>
  <si>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</si>
  <si>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</si>
  <si>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</si>
  <si>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</si>
  <si>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</si>
  <si>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</si>
  <si>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</si>
  <si>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</si>
  <si>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</si>
  <si>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</si>
  <si>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</si>
  <si>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</si>
  <si>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</si>
  <si>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</si>
  <si>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</si>
  <si>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</si>
  <si>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</si>
  <si>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</si>
  <si>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</si>
  <si>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</si>
  <si>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</si>
  <si>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</si>
  <si>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</si>
  <si>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</si>
  <si>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</si>
  <si>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</si>
  <si>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</si>
  <si>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</si>
  <si>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</si>
  <si>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</si>
  <si>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</si>
  <si>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</si>
  <si>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</si>
  <si>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</si>
  <si>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</si>
  <si>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</si>
  <si>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</si>
  <si>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</si>
  <si>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</si>
  <si>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</si>
  <si>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</si>
  <si>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</si>
  <si>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</si>
  <si>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</si>
  <si>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</si>
  <si>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</si>
  <si>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</si>
  <si>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</si>
  <si>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</si>
  <si>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</si>
  <si>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</si>
  <si>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</si>
  <si>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</si>
  <si>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</si>
  <si>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</si>
  <si>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</si>
  <si>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</si>
  <si>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</si>
  <si>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</si>
  <si>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</si>
  <si>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</si>
  <si>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</si>
  <si>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</si>
  <si>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</si>
  <si>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</si>
  <si>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</si>
  <si>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</si>
  <si>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</si>
  <si>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</si>
  <si>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</si>
  <si>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</si>
  <si>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</si>
  <si>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</si>
  <si>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</si>
  <si>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</si>
  <si>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</si>
  <si>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</si>
  <si>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</si>
  <si>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</si>
  <si>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</si>
  <si>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</si>
  <si>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</si>
  <si>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</si>
  <si>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</si>
  <si>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</si>
  <si>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</si>
  <si>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</si>
  <si>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</si>
  <si>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</si>
  <si>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</si>
  <si>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</si>
  <si>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</si>
  <si>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</si>
  <si>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</si>
  <si>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</si>
  <si>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</si>
  <si>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</si>
  <si>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</si>
  <si>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</si>
  <si>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</si>
  <si>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</si>
  <si>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</si>
  <si>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</si>
  <si>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</si>
  <si>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</si>
  <si>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</si>
  <si>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</si>
  <si>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</si>
  <si>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</si>
  <si>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</si>
  <si>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</si>
  <si>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</si>
  <si>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</si>
  <si>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</si>
  <si>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</si>
  <si>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</si>
  <si>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</si>
  <si>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</si>
  <si>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</si>
  <si>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</si>
  <si>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</si>
  <si>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</si>
  <si>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</si>
  <si>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</si>
  <si>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</si>
  <si>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</si>
  <si>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</si>
  <si>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</si>
  <si>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</si>
  <si>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</si>
  <si>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</si>
  <si>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</si>
  <si>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</si>
  <si>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</si>
  <si>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</si>
  <si>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</si>
  <si>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</si>
  <si>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</si>
  <si>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</si>
  <si>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</si>
  <si>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</si>
  <si>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</si>
  <si>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</si>
  <si>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</si>
  <si>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</si>
  <si>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</si>
  <si>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</si>
  <si>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</si>
  <si>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</si>
  <si>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</si>
  <si>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</si>
  <si>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</si>
  <si>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</si>
  <si>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</si>
  <si>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</si>
  <si>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</si>
  <si>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</si>
  <si>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</si>
  <si>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</si>
  <si>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</si>
  <si>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</si>
  <si>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</si>
  <si>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</si>
  <si>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</si>
  <si>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</si>
  <si>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</si>
  <si>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</si>
  <si>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</si>
  <si>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</si>
  <si>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</si>
  <si>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</si>
  <si>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</si>
  <si>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</si>
  <si>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</si>
  <si>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</si>
  <si>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</si>
  <si>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</si>
  <si>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</si>
  <si>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</si>
  <si>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</si>
  <si>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</si>
  <si>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</si>
  <si>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</si>
  <si>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</si>
  <si>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</si>
  <si>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</si>
  <si>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</si>
  <si>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</si>
  <si>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</si>
  <si>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</si>
  <si>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</si>
  <si>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</si>
  <si>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</si>
  <si>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</si>
  <si>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</si>
  <si>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</si>
  <si>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</si>
  <si>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</si>
  <si>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</si>
  <si>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</si>
  <si>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</si>
  <si>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</si>
  <si>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</si>
  <si>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</si>
  <si>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</si>
  <si>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</si>
  <si>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</si>
  <si>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</si>
  <si>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</si>
  <si>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</si>
  <si>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</si>
  <si>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</si>
  <si>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</si>
  <si>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</si>
  <si>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</si>
  <si>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</si>
  <si>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</si>
  <si>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</si>
  <si>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</si>
  <si>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</si>
  <si>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</si>
  <si>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</si>
  <si>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</si>
  <si>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</si>
  <si>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</si>
  <si>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</si>
  <si>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</si>
  <si>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</si>
  <si>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</si>
  <si>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</si>
  <si>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</si>
  <si>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</si>
  <si>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</si>
  <si>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</si>
  <si>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</si>
  <si>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</si>
  <si>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</si>
  <si>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</si>
  <si>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</si>
  <si>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</si>
  <si>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</si>
  <si>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</si>
  <si>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</si>
  <si>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</si>
  <si>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</si>
  <si>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</si>
  <si>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</si>
  <si>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</si>
  <si>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</si>
  <si>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</si>
  <si>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</si>
  <si>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</si>
  <si>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</si>
  <si>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</si>
  <si>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</si>
  <si>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</si>
  <si>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</si>
  <si>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</si>
  <si>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</si>
  <si>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</si>
  <si>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</si>
  <si>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</si>
  <si>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</si>
  <si>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</si>
  <si>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</si>
  <si>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</si>
  <si>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</si>
  <si>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</si>
  <si>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</si>
  <si>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</si>
  <si>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</si>
  <si>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</si>
  <si>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</si>
  <si>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</si>
  <si>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</si>
  <si>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</si>
  <si>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</si>
  <si>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</si>
  <si>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</si>
  <si>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</si>
  <si>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</si>
  <si>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</si>
  <si>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</si>
  <si>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</si>
  <si>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</si>
  <si>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</si>
  <si>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</si>
  <si>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</si>
  <si>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</si>
  <si>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</si>
  <si>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</si>
  <si>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</si>
  <si>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</si>
  <si>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</si>
  <si>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</si>
  <si>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</si>
  <si>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</si>
  <si>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</si>
  <si>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</si>
  <si>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</si>
  <si>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</si>
  <si>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</si>
  <si>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</si>
  <si>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</si>
  <si>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</si>
  <si>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</si>
  <si>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</si>
  <si>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</si>
  <si>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</si>
  <si>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</si>
  <si>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</si>
  <si>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</si>
  <si>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</si>
  <si>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</si>
  <si>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</si>
  <si>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</si>
  <si>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</si>
  <si>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</si>
  <si>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</si>
  <si>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</si>
  <si>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</si>
  <si>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</si>
  <si>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</si>
  <si>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</si>
  <si>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</si>
  <si>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</si>
  <si>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</si>
  <si>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</si>
  <si>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</si>
  <si>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</si>
  <si>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</si>
  <si>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</si>
  <si>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</si>
  <si>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</si>
  <si>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</si>
  <si>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</si>
  <si>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</si>
  <si>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</si>
  <si>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</si>
  <si>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</si>
  <si>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</si>
  <si>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</si>
  <si>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</si>
  <si>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</si>
  <si>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</si>
  <si>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</si>
  <si>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</si>
  <si>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</si>
  <si>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</si>
  <si>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</si>
  <si>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</si>
  <si>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</si>
  <si>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</si>
  <si>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</si>
  <si>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</si>
  <si>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</si>
  <si>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</si>
  <si>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</si>
  <si>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</si>
  <si>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</si>
  <si>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</si>
  <si>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</si>
  <si>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</si>
  <si>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</si>
  <si>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</si>
  <si>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</si>
  <si>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</si>
  <si>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</si>
  <si>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</si>
  <si>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</si>
  <si>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</si>
  <si>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</si>
  <si>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</si>
  <si>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</si>
  <si>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</si>
  <si>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</si>
  <si>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</si>
  <si>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</si>
  <si>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</si>
  <si>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</si>
  <si>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</si>
  <si>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</si>
  <si>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</si>
  <si>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</si>
  <si>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</si>
  <si>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</si>
  <si>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</si>
  <si>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</si>
  <si>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</si>
  <si>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</si>
  <si>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</si>
  <si>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</si>
  <si>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</si>
  <si>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</si>
  <si>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</si>
  <si>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</si>
  <si>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</si>
  <si>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</si>
  <si>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</si>
  <si>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</si>
  <si>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</si>
  <si>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</si>
  <si>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</si>
  <si>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</si>
  <si>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</si>
  <si>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</si>
  <si>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</si>
  <si>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</si>
  <si>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</si>
  <si>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</si>
  <si>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</si>
  <si>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</si>
  <si>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</si>
  <si>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</si>
  <si>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</si>
  <si>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</si>
  <si>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</si>
  <si>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</si>
  <si>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</si>
  <si>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</si>
  <si>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</si>
  <si>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</si>
  <si>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</si>
  <si>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</si>
  <si>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</si>
  <si>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</si>
  <si>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</si>
  <si>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</si>
  <si>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</si>
  <si>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</si>
  <si>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</si>
  <si>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</si>
  <si>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</si>
  <si>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</si>
  <si>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</si>
  <si>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</si>
  <si>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</si>
  <si>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</si>
  <si>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</si>
  <si>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</si>
  <si>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</si>
  <si>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</si>
  <si>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</si>
  <si>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</si>
  <si>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</si>
  <si>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</si>
  <si>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</si>
  <si>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</si>
  <si>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</si>
  <si>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</si>
  <si>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</si>
  <si>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</si>
  <si>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</si>
  <si>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</si>
  <si>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</si>
  <si>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</si>
  <si>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</si>
  <si>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</si>
  <si>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</si>
  <si>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</si>
  <si>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</si>
  <si>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</si>
  <si>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</si>
  <si>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</si>
  <si>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</si>
  <si>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</si>
  <si>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</si>
  <si>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</si>
  <si>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</si>
  <si>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</si>
  <si>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</si>
  <si>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</si>
  <si>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</si>
  <si>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</si>
  <si>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</si>
  <si>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</si>
  <si>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</si>
  <si>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</si>
  <si>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</si>
  <si>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</si>
  <si>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</si>
  <si>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</si>
  <si>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</si>
  <si>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</si>
  <si>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</si>
  <si>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</si>
  <si>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</si>
  <si>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</si>
  <si>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</si>
  <si>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</si>
  <si>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</si>
  <si>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</si>
  <si>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</si>
  <si>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</si>
  <si>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</si>
  <si>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</si>
  <si>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</si>
  <si>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</si>
  <si>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</si>
  <si>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</si>
  <si>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</si>
  <si>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</si>
  <si>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</si>
  <si>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</si>
  <si>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</si>
  <si>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</si>
  <si>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</si>
  <si>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</si>
  <si>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</si>
  <si>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</si>
  <si>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</si>
  <si>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</si>
  <si>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</si>
  <si>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</si>
  <si>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</si>
  <si>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</si>
  <si>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</si>
  <si>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</si>
  <si>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</si>
  <si>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</si>
  <si>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</si>
  <si>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</si>
  <si>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</si>
  <si>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</si>
  <si>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</si>
  <si>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</si>
  <si>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</si>
  <si>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</si>
  <si>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</si>
  <si>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</si>
  <si>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</si>
  <si>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</si>
  <si>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</si>
  <si>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</si>
  <si>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</si>
  <si>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</si>
  <si>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</si>
  <si>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</si>
  <si>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</si>
  <si>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</si>
  <si>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</si>
  <si>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</si>
  <si>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</si>
  <si>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</si>
  <si>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</si>
  <si>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</si>
  <si>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</si>
  <si>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</si>
  <si>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</si>
  <si>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</si>
  <si>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</si>
  <si>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</si>
  <si>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</si>
  <si>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</si>
  <si>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</si>
  <si>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</si>
  <si>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</si>
  <si>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</si>
  <si>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</si>
  <si>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</si>
  <si>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</si>
  <si>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</si>
  <si>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</si>
  <si>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</si>
  <si>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</si>
  <si>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</si>
  <si>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</si>
  <si>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</si>
  <si>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</si>
  <si>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</si>
  <si>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</si>
  <si>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</si>
  <si>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</si>
  <si>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</si>
  <si>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</si>
  <si>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</si>
  <si>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</si>
  <si>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</si>
  <si>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</si>
  <si>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</si>
  <si>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</si>
  <si>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</si>
  <si>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</si>
  <si>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</si>
  <si>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</si>
  <si>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</si>
  <si>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</si>
  <si>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</si>
  <si>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</si>
  <si>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</si>
  <si>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</si>
  <si>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</si>
  <si>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</si>
  <si>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</si>
  <si>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</si>
  <si>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</si>
  <si>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</si>
  <si>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</si>
  <si>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</si>
  <si>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</si>
  <si>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</si>
  <si>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</si>
  <si>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</si>
  <si>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</si>
  <si>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</si>
  <si>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</si>
  <si>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</si>
  <si>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</si>
  <si>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</si>
  <si>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</si>
  <si>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</si>
  <si>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</si>
  <si>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</si>
  <si>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</si>
  <si>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</si>
  <si>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</si>
  <si>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</si>
  <si>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</si>
  <si>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</si>
  <si>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</si>
  <si>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</si>
  <si>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</si>
  <si>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</si>
  <si>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</si>
  <si>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</si>
  <si>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</si>
  <si>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</si>
  <si>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</si>
  <si>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</si>
  <si>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</si>
  <si>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</si>
  <si>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</si>
  <si>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</si>
  <si>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</si>
  <si>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</si>
  <si>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</si>
  <si>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</si>
  <si>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</si>
  <si>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</si>
  <si>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</si>
  <si>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</si>
  <si>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</si>
  <si>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</si>
  <si>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</si>
  <si>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</si>
  <si>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</si>
  <si>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</si>
  <si>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</si>
  <si>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</si>
  <si>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</si>
  <si>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</si>
  <si>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</si>
  <si>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</si>
  <si>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</si>
  <si>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</si>
  <si>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</si>
  <si>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</si>
  <si>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</si>
  <si>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</si>
  <si>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</si>
  <si>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</si>
  <si>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</si>
  <si>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</si>
  <si>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</si>
  <si>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</si>
  <si>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</si>
  <si>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</si>
  <si>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</si>
  <si>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</si>
  <si>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</si>
  <si>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</si>
  <si>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</si>
  <si>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</si>
  <si>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</si>
  <si>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</si>
  <si>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</si>
  <si>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</si>
  <si>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</si>
  <si>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</si>
  <si>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</si>
  <si>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</si>
  <si>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</si>
  <si>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</si>
  <si>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</si>
  <si>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</si>
  <si>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</si>
  <si>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</si>
  <si>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</si>
  <si>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</si>
  <si>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</si>
  <si>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</si>
  <si>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</si>
  <si>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</si>
  <si>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</si>
  <si>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</si>
  <si>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</si>
  <si>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</si>
  <si>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</si>
  <si>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</si>
  <si>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</si>
  <si>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</si>
  <si>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</si>
  <si>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</si>
  <si>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</si>
  <si>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</si>
  <si>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</si>
  <si>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</si>
  <si>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</si>
  <si>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</si>
  <si>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</si>
  <si>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</si>
  <si>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</si>
  <si>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</si>
  <si>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</si>
  <si>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</si>
  <si>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</si>
  <si>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</si>
  <si>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</si>
  <si>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</si>
  <si>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</si>
  <si>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</si>
  <si>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</si>
  <si>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</si>
  <si>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</si>
  <si>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</si>
  <si>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</si>
  <si>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</si>
  <si>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</si>
  <si>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</si>
  <si>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</si>
  <si>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</si>
  <si>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</si>
  <si>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</si>
  <si>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</si>
  <si>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</si>
  <si>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</si>
  <si>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</si>
  <si>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</si>
  <si>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</si>
  <si>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</si>
  <si>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</si>
  <si>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</si>
  <si>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</si>
  <si>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</si>
  <si>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</si>
  <si>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</si>
  <si>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</si>
  <si>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</si>
  <si>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</si>
  <si>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</si>
  <si>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</si>
  <si>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</si>
  <si>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</si>
  <si>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</si>
  <si>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</si>
  <si>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</si>
  <si>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</si>
  <si>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</si>
  <si>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</si>
  <si>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</si>
  <si>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</si>
  <si>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</si>
  <si>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</si>
  <si>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</si>
  <si>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</si>
  <si>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</si>
  <si>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</si>
  <si>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</si>
  <si>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</si>
  <si>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</si>
  <si>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</si>
  <si>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</si>
  <si>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</si>
  <si>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</si>
  <si>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</si>
  <si>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</si>
  <si>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</si>
  <si>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</si>
  <si>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</si>
  <si>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</si>
  <si>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</si>
  <si>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</si>
  <si>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</si>
  <si>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</si>
  <si>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</si>
  <si>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</si>
  <si>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</si>
  <si>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</si>
  <si>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</si>
  <si>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</si>
  <si>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</si>
  <si>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</si>
  <si>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</si>
  <si>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</si>
  <si>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</si>
  <si>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</si>
  <si>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</si>
  <si>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</si>
  <si>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</si>
  <si>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</si>
  <si>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</si>
  <si>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</si>
  <si>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</si>
  <si>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</si>
  <si>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</si>
  <si>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</si>
  <si>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</si>
  <si>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</si>
  <si>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</si>
  <si>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</si>
  <si>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</si>
  <si>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</si>
  <si>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</si>
  <si>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</si>
  <si>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</si>
  <si>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</si>
  <si>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</si>
  <si>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</si>
  <si>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</si>
  <si>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</si>
  <si>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</si>
  <si>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</si>
  <si>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</si>
  <si>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</si>
  <si>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</si>
  <si>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</si>
  <si>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</si>
  <si>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</si>
  <si>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</si>
  <si>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</si>
  <si>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</si>
  <si>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</si>
  <si>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</si>
  <si>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</si>
  <si>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</si>
  <si>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</si>
  <si>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</si>
  <si>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</si>
  <si>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</si>
  <si>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</si>
  <si>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</si>
  <si>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</si>
  <si>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</si>
  <si>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</si>
  <si>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</si>
  <si>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</si>
  <si>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</si>
  <si>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</si>
  <si>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</si>
  <si>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</si>
  <si>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</si>
  <si>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</si>
  <si>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</si>
  <si>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</si>
  <si>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</si>
  <si>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</si>
  <si>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</si>
  <si>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</si>
  <si>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</si>
  <si>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</si>
  <si>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</si>
  <si>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</si>
  <si>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</si>
  <si>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</si>
  <si>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</si>
  <si>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</si>
  <si>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</si>
  <si>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</si>
  <si>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</si>
  <si>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</si>
  <si>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</si>
  <si>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</si>
  <si>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</si>
  <si>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</si>
  <si>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</si>
  <si>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</si>
  <si>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</si>
  <si>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</si>
  <si>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</si>
  <si>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</si>
  <si>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</si>
  <si>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</si>
  <si>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</si>
  <si>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</si>
  <si>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</si>
  <si>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</si>
  <si>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</si>
  <si>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</si>
  <si>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</si>
  <si>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</si>
  <si>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</si>
  <si>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</si>
  <si>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</si>
  <si>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</si>
  <si>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</si>
  <si>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</si>
  <si>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</si>
  <si>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</si>
  <si>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</si>
  <si>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</si>
  <si>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</si>
  <si>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</si>
  <si>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</si>
  <si>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</si>
  <si>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</si>
  <si>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</si>
  <si>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</si>
  <si>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</si>
  <si>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</si>
  <si>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</si>
  <si>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</si>
  <si>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</si>
  <si>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</si>
  <si>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</si>
  <si>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</si>
  <si>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</si>
  <si>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</si>
  <si>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</si>
  <si>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</si>
  <si>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</si>
  <si>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</si>
  <si>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</si>
  <si>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</si>
  <si>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</si>
  <si>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</si>
  <si>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</si>
  <si>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</si>
  <si>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</si>
  <si>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</si>
  <si>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</si>
  <si>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</si>
  <si>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</si>
  <si>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</si>
  <si>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</si>
  <si>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</si>
  <si>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</si>
  <si>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</si>
  <si>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</si>
  <si>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</si>
  <si>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</si>
  <si>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</si>
  <si>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</si>
  <si>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</si>
  <si>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</si>
  <si>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</si>
  <si>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</si>
  <si>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</si>
  <si>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</si>
  <si>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</si>
  <si>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</si>
  <si>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</si>
  <si>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</si>
  <si>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</si>
  <si>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</si>
  <si>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</si>
  <si>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</si>
  <si>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</si>
  <si>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</si>
  <si>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</si>
  <si>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</si>
  <si>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</si>
  <si>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</si>
  <si>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</si>
  <si>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</si>
  <si>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</si>
  <si>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</si>
  <si>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</si>
  <si>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</si>
  <si>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</si>
  <si>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</si>
  <si>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</si>
  <si>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</si>
  <si>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</si>
  <si>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</si>
  <si>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</si>
  <si>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</si>
  <si>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</si>
  <si>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</si>
  <si>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</si>
  <si>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</si>
  <si>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</si>
  <si>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</si>
  <si>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</si>
  <si>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</si>
  <si>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</si>
  <si>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</si>
  <si>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</si>
  <si>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</si>
  <si>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</si>
  <si>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</si>
  <si>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</si>
  <si>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</si>
  <si>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</si>
  <si>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</si>
  <si>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</si>
  <si>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</si>
  <si>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</si>
  <si>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</si>
  <si>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</si>
  <si>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</si>
  <si>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</si>
  <si>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</si>
  <si>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</si>
  <si>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</si>
  <si>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</si>
  <si>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</si>
  <si>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</si>
  <si>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</si>
  <si>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</si>
  <si>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</si>
  <si>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</si>
  <si>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</si>
  <si>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</si>
  <si>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</si>
  <si>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</si>
  <si>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</si>
  <si>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</si>
  <si>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</si>
  <si>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</si>
  <si>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</si>
  <si>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</si>
  <si>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</si>
  <si>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</si>
  <si>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</si>
  <si>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</si>
  <si>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</si>
  <si>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</si>
  <si>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</si>
  <si>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</si>
  <si>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</si>
  <si>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</si>
  <si>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</si>
  <si>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</si>
  <si>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</si>
  <si>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</si>
  <si>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</si>
  <si>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</si>
  <si>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</si>
  <si>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</si>
  <si>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</si>
  <si>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</si>
  <si>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</si>
  <si>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</si>
  <si>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</si>
  <si>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</si>
  <si>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</si>
  <si>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</si>
  <si>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</si>
  <si>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</si>
  <si>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</si>
  <si>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</si>
  <si>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</si>
  <si>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</si>
  <si>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</si>
  <si>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</si>
  <si>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</si>
  <si>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</si>
  <si>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</si>
  <si>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</si>
  <si>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</si>
  <si>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</si>
  <si>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</si>
  <si>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</si>
  <si>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</si>
  <si>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</si>
  <si>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</si>
  <si>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</si>
  <si>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</si>
  <si>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</si>
  <si>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</si>
  <si>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</si>
  <si>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</si>
  <si>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</si>
  <si>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</si>
  <si>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</si>
  <si>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</si>
  <si>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</si>
  <si>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</si>
  <si>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</si>
  <si>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</si>
  <si>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</si>
  <si>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</si>
  <si>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</si>
  <si>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</si>
  <si>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</si>
  <si>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</si>
  <si>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</si>
  <si>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</si>
  <si>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</si>
  <si>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</si>
  <si>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</si>
  <si>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</si>
  <si>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</si>
  <si>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</si>
  <si>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</si>
  <si>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</si>
  <si>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</si>
  <si>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</si>
  <si>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</si>
  <si>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</si>
  <si>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</si>
  <si>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</si>
  <si>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</si>
  <si>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</si>
  <si>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</si>
  <si>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</si>
  <si>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</si>
  <si>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</si>
  <si>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</si>
  <si>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</si>
  <si>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</si>
  <si>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</si>
  <si>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</si>
  <si>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</si>
  <si>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</si>
  <si>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</si>
  <si>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</si>
  <si>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</si>
  <si>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</si>
  <si>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</si>
  <si>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</si>
  <si>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</si>
  <si>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</si>
  <si>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</si>
  <si>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</si>
  <si>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</si>
  <si>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</si>
  <si>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</si>
  <si>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</si>
  <si>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</si>
  <si>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</si>
  <si>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</si>
  <si>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</si>
  <si>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</si>
  <si>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</si>
  <si>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</si>
  <si>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</si>
  <si>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</si>
  <si>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</si>
  <si>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</si>
  <si>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</si>
  <si>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</si>
  <si>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</si>
  <si>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</si>
  <si>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</si>
  <si>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</si>
  <si>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</si>
  <si>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</si>
  <si>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</si>
  <si>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</si>
  <si>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</si>
  <si>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</si>
  <si>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</si>
  <si>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</si>
  <si>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</si>
  <si>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</si>
  <si>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</si>
  <si>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</si>
  <si>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</si>
  <si>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</si>
  <si>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</si>
  <si>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</si>
  <si>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</si>
  <si>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</si>
  <si>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</si>
  <si>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</si>
  <si>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</si>
  <si>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</si>
  <si>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</si>
  <si>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</si>
  <si>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</si>
  <si>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</si>
  <si>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</si>
  <si>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</si>
  <si>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</si>
  <si>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</si>
  <si>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</si>
  <si>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</si>
  <si>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</si>
  <si>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</si>
  <si>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</si>
  <si>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</si>
  <si>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</si>
  <si>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</si>
  <si>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</si>
  <si>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</si>
  <si>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</si>
  <si>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</si>
  <si>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</si>
  <si>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</si>
  <si>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</si>
  <si>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</si>
  <si>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</si>
  <si>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</si>
  <si>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</si>
  <si>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</si>
  <si>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</si>
  <si>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</si>
  <si>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</si>
  <si>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</si>
  <si>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</si>
  <si>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</si>
  <si>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</si>
  <si>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</si>
  <si>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</si>
  <si>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</si>
  <si>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</si>
  <si>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</si>
  <si>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</si>
  <si>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</si>
  <si>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</si>
  <si>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</si>
  <si>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</si>
  <si>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</si>
  <si>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</si>
  <si>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</si>
  <si>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</si>
  <si>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</si>
  <si>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</si>
  <si>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</si>
  <si>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</si>
  <si>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</si>
  <si>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</si>
  <si>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</si>
  <si>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</si>
  <si>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</si>
  <si>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</si>
  <si>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</si>
  <si>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</si>
  <si>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</si>
  <si>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</si>
  <si>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</si>
  <si>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</si>
  <si>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</si>
  <si>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</si>
  <si>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</si>
  <si>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</si>
  <si>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</si>
  <si>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</si>
  <si>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</si>
  <si>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</si>
  <si>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</si>
  <si>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</si>
  <si>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</si>
  <si>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</si>
  <si>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</si>
  <si>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</si>
  <si>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</si>
  <si>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</si>
  <si>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</si>
  <si>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</si>
  <si>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</si>
  <si>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</si>
  <si>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</si>
  <si>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</si>
  <si>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</si>
  <si>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</si>
  <si>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</si>
  <si>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</si>
  <si>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</si>
  <si>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</si>
  <si>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</si>
  <si>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</si>
  <si>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</si>
  <si>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</si>
  <si>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</si>
  <si>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</si>
  <si>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</si>
  <si>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</si>
  <si>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</si>
  <si>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</si>
  <si>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</si>
  <si>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</si>
  <si>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</si>
  <si>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</si>
  <si>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</si>
  <si>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</si>
  <si>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</si>
  <si>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</si>
  <si>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</si>
  <si>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</si>
  <si>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</si>
  <si>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</si>
  <si>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</si>
  <si>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</si>
  <si>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</si>
  <si>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</si>
  <si>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</si>
  <si>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</si>
  <si>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</si>
  <si>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</si>
  <si>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</si>
  <si>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</si>
  <si>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</si>
  <si>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</si>
  <si>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</si>
  <si>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</si>
  <si>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</si>
  <si>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</si>
  <si>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</si>
  <si>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</si>
  <si>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</si>
  <si>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</si>
  <si>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</si>
  <si>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</si>
  <si>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</si>
  <si>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</si>
  <si>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</si>
  <si>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</si>
  <si>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</si>
  <si>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</si>
  <si>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</si>
  <si>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</si>
  <si>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</si>
  <si>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</si>
  <si>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</si>
  <si>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</si>
  <si>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</si>
  <si>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</si>
  <si>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</si>
  <si>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</si>
  <si>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</si>
  <si>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</si>
  <si>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</si>
  <si>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</si>
  <si>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</si>
  <si>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</si>
  <si>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</si>
  <si>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</si>
  <si>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</si>
  <si>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</si>
  <si>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</si>
  <si>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</si>
  <si>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</si>
  <si>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</si>
  <si>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</si>
  <si>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</si>
  <si>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</si>
  <si>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</si>
  <si>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</si>
  <si>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</si>
  <si>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</si>
  <si>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</si>
  <si>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</si>
  <si>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</si>
  <si>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</si>
  <si>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</si>
  <si>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</si>
  <si>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</si>
  <si>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</si>
  <si>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</si>
  <si>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</si>
  <si>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</si>
  <si>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</si>
  <si>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</si>
  <si>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</si>
  <si>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</si>
  <si>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</si>
  <si>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</si>
  <si>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</si>
  <si>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</si>
  <si>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</si>
  <si>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</si>
  <si>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</si>
  <si>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</si>
  <si>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</si>
  <si>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</si>
  <si>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</si>
  <si>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</si>
  <si>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</si>
  <si>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</si>
  <si>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</si>
  <si>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</si>
  <si>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</si>
  <si>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</si>
  <si>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</si>
  <si>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</si>
  <si>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</si>
  <si>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</si>
  <si>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</si>
  <si>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</si>
  <si>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</si>
  <si>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</si>
  <si>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</si>
  <si>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</si>
  <si>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</si>
  <si>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</si>
  <si>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</si>
  <si>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</si>
  <si>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</si>
  <si>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</si>
  <si>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</si>
  <si>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</si>
  <si>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</si>
  <si>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</si>
  <si>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</si>
  <si>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</si>
  <si>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</si>
  <si>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</si>
  <si>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</si>
  <si>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</si>
  <si>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</si>
  <si>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</si>
  <si>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</si>
  <si>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</si>
  <si>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</si>
  <si>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</si>
  <si>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</si>
  <si>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</si>
  <si>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</si>
  <si>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</si>
  <si>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</si>
  <si>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</si>
  <si>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</si>
  <si>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</si>
  <si>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</si>
  <si>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</si>
  <si>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</si>
  <si>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</si>
  <si>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</si>
  <si>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</si>
  <si>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</si>
  <si>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</si>
  <si>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</si>
  <si>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</si>
  <si>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</si>
  <si>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</si>
  <si>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</si>
  <si>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</si>
  <si>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</si>
  <si>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</si>
  <si>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</si>
  <si>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</si>
  <si>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</si>
  <si>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</si>
  <si>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</si>
  <si>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</si>
  <si>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</si>
  <si>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</si>
  <si>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</si>
  <si>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</si>
  <si>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</si>
  <si>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</si>
  <si>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</si>
  <si>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</si>
  <si>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</si>
  <si>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</si>
  <si>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</si>
  <si>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</si>
  <si>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</si>
  <si>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</si>
  <si>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</si>
  <si>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</si>
  <si>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</si>
  <si>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</si>
  <si>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</si>
  <si>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</si>
  <si>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</si>
  <si>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</si>
  <si>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</si>
  <si>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</si>
  <si>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</si>
  <si>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</si>
  <si>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</si>
  <si>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</si>
  <si>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</si>
  <si>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</si>
  <si>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</si>
  <si>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</si>
  <si>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</si>
  <si>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</si>
  <si>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</si>
  <si>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</si>
  <si>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</si>
  <si>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</si>
  <si>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</si>
  <si>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</si>
  <si>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</si>
  <si>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</si>
  <si>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</si>
  <si>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</si>
  <si>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</si>
  <si>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</si>
  <si>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</si>
  <si>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</si>
  <si>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</si>
  <si>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</si>
  <si>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</si>
  <si>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</si>
  <si>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</si>
  <si>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</si>
  <si>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</si>
  <si>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</si>
  <si>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</si>
  <si>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</si>
  <si>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</si>
  <si>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</si>
  <si>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</si>
  <si>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</si>
  <si>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</si>
  <si>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</si>
  <si>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</si>
  <si>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</si>
  <si>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</si>
  <si>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</si>
  <si>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</si>
  <si>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</si>
  <si>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</si>
  <si>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</si>
  <si>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</si>
  <si>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</si>
  <si>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</si>
  <si>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</si>
  <si>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</si>
  <si>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</si>
  <si>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</si>
  <si>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</si>
  <si>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</si>
  <si>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</si>
  <si>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</si>
  <si>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</si>
  <si>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</si>
  <si>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</si>
  <si>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</si>
  <si>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</si>
  <si>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</si>
  <si>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</si>
  <si>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</si>
  <si>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</si>
  <si>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</si>
  <si>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</si>
  <si>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</si>
  <si>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</si>
  <si>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</si>
  <si>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</si>
  <si>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</si>
  <si>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</si>
  <si>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</si>
  <si>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</si>
  <si>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</si>
  <si>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</si>
  <si>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</si>
  <si>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</si>
  <si>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</si>
  <si>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</si>
  <si>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</si>
  <si>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</si>
  <si>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</si>
  <si>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</si>
  <si>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</si>
  <si>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</si>
  <si>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</si>
  <si>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</si>
  <si>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</si>
  <si>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</si>
  <si>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</si>
  <si>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</si>
  <si>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</si>
  <si>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</si>
  <si>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</si>
  <si>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</si>
  <si>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</si>
  <si>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</si>
  <si>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</si>
  <si>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</si>
  <si>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</si>
  <si>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</si>
  <si>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</si>
  <si>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</si>
  <si>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</si>
  <si>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</si>
  <si>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</si>
  <si>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</si>
  <si>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</si>
  <si>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</si>
  <si>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</si>
  <si>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</si>
  <si>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</si>
  <si>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</si>
  <si>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</si>
  <si>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</si>
  <si>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</si>
  <si>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</si>
  <si>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</si>
  <si>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</si>
  <si>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</si>
  <si>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</si>
  <si>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</si>
  <si>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</si>
  <si>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</si>
  <si>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</si>
  <si>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</si>
  <si>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</si>
  <si>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</si>
  <si>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</si>
  <si>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</si>
  <si>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</si>
  <si>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</si>
  <si>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</si>
  <si>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</si>
  <si>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</si>
  <si>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</si>
  <si>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</si>
  <si>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</si>
  <si>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</si>
  <si>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</si>
  <si>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</si>
  <si>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</si>
  <si>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</si>
  <si>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</si>
  <si>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</si>
  <si>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</si>
  <si>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</si>
  <si>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</si>
  <si>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</si>
  <si>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</si>
  <si>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</si>
  <si>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</si>
  <si>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</si>
  <si>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</si>
  <si>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</si>
  <si>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</si>
  <si>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</si>
  <si>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</si>
  <si>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</si>
  <si>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</si>
  <si>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</si>
  <si>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</si>
  <si>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</si>
  <si>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</si>
  <si>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</si>
  <si>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</si>
  <si>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</si>
  <si>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</si>
  <si>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</si>
  <si>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</si>
  <si>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</si>
  <si>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</si>
  <si>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</si>
  <si>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</si>
  <si>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</si>
  <si>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</si>
  <si>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</si>
  <si>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</si>
  <si>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</si>
  <si>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</si>
  <si>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</si>
  <si>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</si>
  <si>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</si>
  <si>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</si>
  <si>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</si>
  <si>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</si>
  <si>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</si>
  <si>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</si>
  <si>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</si>
  <si>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</si>
  <si>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</si>
  <si>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</si>
  <si>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</si>
  <si>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</si>
  <si>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</si>
  <si>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</si>
  <si>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</si>
  <si>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</si>
  <si>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</si>
  <si>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</si>
  <si>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</si>
  <si>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</si>
  <si>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</si>
  <si>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</si>
  <si>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</si>
  <si>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</si>
  <si>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</si>
  <si>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</si>
  <si>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</si>
  <si>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</si>
  <si>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</si>
  <si>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</si>
  <si>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</si>
  <si>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</si>
  <si>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</si>
  <si>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</si>
  <si>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</si>
  <si>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</si>
  <si>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</si>
  <si>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</si>
  <si>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</si>
  <si>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</si>
  <si>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</si>
  <si>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</si>
  <si>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</si>
  <si>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</si>
  <si>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</si>
  <si>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</si>
  <si>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</si>
  <si>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</si>
  <si>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</si>
  <si>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</si>
  <si>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</si>
  <si>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</si>
  <si>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</si>
  <si>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</si>
  <si>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</si>
  <si>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</si>
  <si>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</si>
  <si>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</si>
  <si>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</si>
  <si>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</si>
  <si>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</si>
  <si>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</si>
  <si>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</si>
  <si>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</si>
  <si>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</si>
  <si>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</si>
  <si>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</si>
  <si>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</si>
  <si>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</si>
  <si>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</si>
  <si>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</si>
  <si>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</si>
  <si>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</si>
  <si>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</si>
  <si>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</si>
  <si>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</si>
  <si>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</si>
  <si>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</si>
  <si>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</si>
  <si>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</si>
  <si>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</si>
  <si>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</si>
  <si>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</si>
  <si>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</si>
  <si>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</si>
  <si>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</si>
  <si>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</si>
  <si>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</si>
  <si>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</si>
  <si>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</si>
  <si>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</si>
  <si>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</si>
  <si>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</si>
  <si>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</si>
  <si>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</si>
  <si>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</si>
  <si>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</si>
  <si>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</si>
  <si>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</si>
  <si>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</si>
  <si>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</si>
  <si>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</si>
  <si>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</si>
  <si>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</si>
  <si>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</si>
  <si>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</si>
  <si>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</si>
  <si>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</si>
  <si>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</si>
  <si>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</si>
  <si>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</si>
  <si>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</si>
  <si>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</si>
  <si>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</si>
  <si>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</si>
  <si>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</si>
  <si>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</si>
  <si>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</si>
  <si>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</si>
  <si>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</si>
  <si>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</si>
  <si>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</si>
  <si>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</si>
  <si>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</si>
  <si>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</si>
  <si>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</si>
  <si>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</si>
  <si>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</si>
  <si>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</si>
  <si>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</si>
  <si>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</si>
  <si>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</si>
  <si>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</si>
  <si>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</si>
  <si>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</si>
  <si>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</si>
  <si>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</si>
  <si>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</si>
  <si>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</si>
  <si>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</si>
  <si>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</si>
  <si>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</si>
  <si>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</si>
  <si>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</si>
  <si>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</si>
  <si>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</si>
  <si>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</si>
  <si>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</si>
  <si>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</si>
  <si>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</si>
  <si>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</si>
  <si>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</si>
  <si>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</si>
  <si>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</si>
  <si>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</si>
  <si>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</si>
  <si>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</si>
  <si>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</si>
  <si>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</si>
  <si>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</si>
  <si>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</si>
  <si>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</si>
  <si>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</si>
  <si>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</si>
  <si>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</si>
  <si>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</si>
  <si>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</si>
  <si>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</si>
  <si>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</si>
  <si>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</si>
  <si>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</si>
  <si>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</si>
  <si>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</si>
  <si>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</si>
  <si>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</si>
  <si>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</si>
  <si>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</si>
  <si>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</si>
  <si>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</si>
  <si>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</si>
  <si>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</si>
  <si>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</si>
  <si>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</si>
  <si>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</si>
  <si>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</si>
  <si>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</si>
  <si>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</si>
  <si>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</si>
  <si>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</si>
  <si>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</si>
  <si>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</si>
  <si>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</si>
  <si>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</si>
  <si>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</si>
  <si>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</si>
  <si>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</si>
  <si>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</si>
  <si>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</si>
  <si>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</si>
  <si>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</si>
  <si>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</si>
  <si>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</si>
  <si>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</si>
  <si>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</si>
  <si>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</si>
  <si>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</si>
  <si>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</si>
  <si>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</si>
  <si>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</si>
  <si>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</si>
  <si>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</si>
  <si>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</si>
  <si>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</si>
  <si>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</si>
  <si>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</si>
  <si>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</si>
  <si>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</si>
  <si>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</si>
  <si>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</si>
  <si>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</si>
  <si>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</si>
  <si>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</si>
  <si>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</si>
  <si>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</si>
  <si>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</si>
  <si>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</si>
  <si>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</si>
  <si>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</si>
  <si>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</si>
  <si>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</si>
  <si>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</si>
  <si>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</si>
  <si>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</si>
  <si>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</si>
  <si>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</si>
  <si>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</si>
  <si>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</si>
  <si>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</si>
  <si>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</si>
  <si>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</si>
  <si>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</si>
  <si>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</si>
  <si>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</si>
  <si>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</si>
  <si>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</si>
  <si>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</si>
  <si>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</si>
  <si>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</si>
  <si>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</si>
  <si>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</si>
  <si>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</si>
  <si>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</si>
  <si>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</si>
  <si>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</si>
  <si>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</si>
  <si>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</si>
  <si>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</si>
  <si>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</si>
  <si>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</si>
  <si>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</si>
  <si>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</si>
  <si>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</si>
  <si>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</si>
  <si>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</si>
  <si>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</si>
  <si>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</si>
  <si>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</si>
  <si>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</si>
  <si>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</si>
  <si>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</si>
  <si>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</si>
  <si>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</si>
  <si>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</si>
  <si>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</si>
  <si>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</si>
  <si>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</si>
  <si>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</si>
  <si>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</si>
  <si>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</si>
  <si>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</si>
  <si>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</si>
  <si>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</si>
  <si>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</si>
  <si>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</si>
  <si>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</si>
  <si>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</si>
  <si>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</si>
  <si>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</si>
  <si>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</si>
  <si>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</si>
  <si>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</si>
  <si>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</si>
  <si>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</si>
  <si>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</si>
  <si>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</si>
  <si>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</si>
  <si>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</si>
  <si>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</si>
  <si>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</si>
  <si>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</si>
  <si>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</si>
  <si>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</si>
  <si>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</si>
  <si>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</si>
  <si>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</si>
  <si>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</si>
  <si>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</si>
  <si>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</si>
  <si>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</si>
  <si>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</si>
  <si>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</si>
  <si>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</si>
  <si>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</si>
  <si>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</si>
  <si>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</si>
  <si>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</si>
  <si>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</si>
  <si>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</si>
  <si>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</si>
  <si>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</si>
  <si>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</si>
  <si>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</si>
  <si>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</si>
  <si>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</si>
  <si>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</si>
  <si>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</si>
  <si>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</si>
  <si>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</si>
  <si>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</si>
  <si>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</si>
  <si>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</si>
  <si>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</si>
  <si>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</si>
  <si>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</si>
  <si>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</si>
  <si>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</si>
  <si>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</si>
  <si>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</si>
  <si>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</si>
  <si>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</si>
  <si>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</si>
  <si>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</si>
  <si>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</si>
  <si>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</si>
  <si>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</si>
  <si>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</si>
  <si>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</si>
  <si>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</si>
  <si>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</si>
  <si>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</si>
  <si>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</si>
  <si>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</si>
  <si>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</si>
  <si>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</si>
  <si>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</si>
  <si>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</si>
  <si>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</si>
  <si>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</si>
  <si>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</si>
  <si>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</si>
  <si>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</si>
  <si>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</si>
  <si>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</si>
  <si>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</si>
  <si>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</si>
  <si>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</si>
  <si>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</si>
  <si>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</si>
  <si>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</si>
  <si>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</si>
  <si>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</si>
  <si>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</si>
  <si>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</si>
  <si>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</si>
  <si>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</si>
  <si>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</si>
  <si>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</si>
  <si>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</si>
  <si>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</si>
  <si>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</si>
  <si>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</si>
  <si>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</si>
  <si>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</si>
  <si>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</si>
  <si>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</si>
  <si>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</si>
  <si>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</si>
  <si>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</si>
  <si>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</si>
  <si>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</si>
  <si>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</si>
  <si>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</si>
  <si>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</si>
  <si>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</si>
  <si>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</si>
  <si>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</si>
  <si>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</si>
  <si>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</si>
  <si>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</si>
  <si>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</si>
  <si>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</si>
  <si>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</si>
  <si>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</si>
  <si>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</si>
  <si>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</si>
  <si>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</si>
  <si>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</si>
  <si>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</si>
  <si>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</si>
  <si>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</si>
  <si>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</si>
  <si>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</si>
  <si>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</si>
  <si>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</si>
  <si>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</si>
  <si>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</si>
  <si>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</si>
  <si>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</si>
  <si>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</si>
  <si>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</si>
  <si>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</si>
  <si>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</si>
  <si>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</si>
  <si>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</si>
  <si>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</si>
  <si>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</si>
  <si>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</si>
  <si>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</si>
  <si>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</si>
  <si>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</si>
  <si>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</si>
  <si>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</si>
  <si>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</si>
  <si>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</si>
  <si>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</si>
  <si>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</si>
  <si>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</si>
  <si>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</si>
  <si>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</si>
  <si>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</si>
  <si>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</si>
  <si>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</si>
  <si>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</si>
  <si>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</si>
  <si>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</si>
  <si>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</si>
  <si>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</si>
  <si>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</si>
  <si>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</si>
  <si>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</si>
  <si>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</si>
  <si>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</si>
  <si>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</si>
  <si>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</si>
  <si>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</si>
  <si>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</si>
  <si>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</si>
  <si>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</si>
  <si>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</si>
  <si>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</si>
  <si>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</si>
  <si>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</si>
  <si>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</si>
  <si>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</si>
  <si>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</si>
  <si>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</si>
  <si>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</si>
  <si>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</si>
  <si>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</si>
  <si>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</si>
  <si>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</si>
  <si>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</si>
  <si>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</si>
  <si>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</si>
  <si>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</si>
  <si>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</si>
  <si>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</si>
  <si>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</si>
  <si>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</si>
  <si>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</si>
  <si>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</si>
  <si>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</si>
  <si>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</si>
  <si>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</si>
  <si>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</si>
  <si>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</si>
  <si>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</si>
  <si>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</si>
  <si>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</si>
  <si>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</si>
  <si>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</si>
  <si>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</si>
  <si>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</si>
  <si>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</si>
  <si>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</si>
  <si>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</si>
  <si>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</si>
  <si>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</si>
  <si>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</si>
  <si>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</si>
  <si>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</si>
  <si>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</si>
  <si>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</si>
  <si>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</si>
  <si>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</si>
  <si>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</si>
  <si>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</si>
  <si>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</si>
  <si>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</si>
  <si>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</si>
  <si>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</si>
  <si>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</si>
  <si>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</si>
  <si>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</si>
  <si>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</si>
  <si>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</si>
  <si>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</si>
  <si>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</si>
  <si>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</si>
  <si>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</si>
  <si>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</si>
  <si>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</si>
  <si>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</si>
  <si>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</si>
  <si>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</si>
  <si>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</si>
  <si>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</si>
  <si>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</si>
  <si>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</si>
  <si>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</si>
  <si>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</si>
  <si>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</si>
  <si>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</si>
  <si>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</si>
  <si>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</si>
  <si>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</si>
  <si>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</si>
  <si>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</si>
  <si>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</si>
  <si>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</si>
  <si>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</si>
  <si>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</si>
  <si>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</si>
  <si>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</si>
  <si>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</si>
  <si>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</si>
  <si>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</si>
  <si>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</si>
  <si>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</si>
  <si>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</si>
  <si>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</si>
  <si>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</si>
  <si>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</si>
  <si>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</si>
  <si>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</si>
  <si>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</si>
  <si>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</si>
  <si>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</si>
  <si>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</si>
  <si>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</si>
  <si>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</si>
  <si>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</si>
  <si>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</si>
  <si>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</si>
  <si>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</si>
  <si>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</si>
  <si>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</si>
  <si>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</si>
  <si>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</si>
  <si>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</si>
  <si>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</si>
  <si>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</si>
  <si>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</si>
  <si>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</si>
  <si>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</si>
  <si>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</si>
  <si>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</si>
  <si>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</si>
  <si>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</si>
  <si>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</si>
  <si>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</si>
  <si>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</si>
  <si>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</si>
  <si>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</si>
  <si>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</si>
  <si>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</si>
  <si>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</si>
  <si>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</si>
  <si>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</si>
  <si>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</si>
  <si>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</si>
  <si>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</si>
  <si>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</si>
  <si>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</si>
  <si>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</si>
  <si>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</si>
  <si>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</si>
  <si>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</si>
  <si>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</si>
  <si>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</si>
  <si>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</si>
  <si>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</si>
  <si>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</si>
  <si>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</si>
  <si>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</si>
  <si>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</si>
  <si>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</si>
  <si>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</si>
  <si>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</si>
  <si>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</si>
  <si>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</si>
  <si>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</si>
  <si>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</si>
  <si>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</si>
  <si>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</si>
  <si>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</si>
  <si>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</si>
  <si>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</si>
  <si>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</si>
  <si>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</si>
  <si>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</si>
  <si>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</si>
  <si>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</si>
  <si>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</si>
  <si>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</si>
  <si>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</si>
  <si>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</si>
  <si>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</si>
  <si>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</si>
  <si>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</si>
  <si>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</si>
  <si>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</si>
  <si>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</si>
  <si>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</si>
  <si>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</si>
  <si>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</si>
  <si>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</si>
  <si>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</si>
  <si>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</si>
  <si>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</si>
  <si>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</si>
  <si>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</si>
  <si>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</si>
  <si>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</si>
  <si>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</si>
  <si>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</si>
  <si>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</si>
  <si>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</si>
  <si>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</si>
  <si>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</si>
  <si>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</si>
  <si>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</si>
  <si>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</si>
  <si>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</si>
  <si>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</si>
  <si>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</si>
  <si>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</si>
  <si>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</si>
  <si>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</si>
  <si>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</si>
  <si>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</si>
  <si>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</si>
  <si>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</si>
  <si>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</si>
  <si>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</si>
  <si>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</si>
  <si>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</si>
  <si>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</si>
  <si>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</si>
  <si>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</si>
  <si>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</si>
  <si>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</si>
  <si>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</si>
  <si>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</si>
  <si>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</si>
  <si>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</si>
  <si>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</si>
  <si>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</si>
  <si>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</si>
  <si>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</si>
  <si>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</si>
  <si>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</si>
  <si>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</si>
  <si>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</si>
  <si>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</si>
  <si>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</si>
  <si>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</si>
  <si>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</si>
  <si>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</si>
  <si>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</si>
  <si>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</si>
  <si>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</si>
  <si>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</si>
  <si>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</si>
  <si>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</si>
  <si>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</si>
  <si>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</si>
  <si>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</si>
  <si>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</si>
  <si>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</si>
  <si>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</si>
  <si>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</si>
  <si>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</si>
  <si>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</si>
  <si>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</si>
  <si>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</si>
  <si>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</si>
  <si>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</si>
  <si>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</si>
  <si>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</si>
  <si>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</si>
  <si>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</si>
  <si>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</si>
  <si>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</si>
  <si>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</si>
  <si>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</si>
  <si>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</si>
  <si>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</si>
  <si>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</si>
  <si>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</si>
  <si>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</si>
  <si>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</si>
  <si>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</si>
  <si>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</si>
  <si>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</si>
  <si>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</si>
  <si>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</si>
  <si>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</si>
  <si>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</si>
  <si>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</si>
  <si>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</si>
  <si>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</si>
  <si>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</si>
  <si>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</si>
  <si>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</si>
  <si>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</si>
  <si>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</si>
  <si>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</si>
  <si>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</si>
  <si>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</si>
  <si>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</si>
  <si>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</si>
  <si>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</si>
  <si>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</si>
  <si>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</si>
  <si>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</si>
  <si>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</si>
  <si>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</si>
  <si>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</si>
  <si>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</si>
  <si>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</si>
  <si>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</si>
  <si>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</si>
  <si>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</si>
  <si>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</si>
  <si>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</si>
  <si>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</si>
  <si>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</si>
  <si>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</si>
  <si>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</si>
  <si>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</si>
  <si>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</si>
  <si>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</si>
  <si>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</si>
  <si>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</si>
  <si>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</si>
  <si>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</si>
  <si>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</si>
  <si>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</si>
  <si>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</si>
  <si>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</si>
  <si>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</si>
  <si>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</si>
  <si>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</si>
  <si>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</si>
  <si>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</si>
  <si>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</si>
  <si>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</si>
  <si>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</si>
  <si>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</si>
  <si>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</si>
  <si>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</si>
  <si>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</si>
  <si>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</si>
  <si>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</si>
  <si>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</si>
  <si>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</si>
  <si>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</si>
  <si>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</si>
  <si>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</si>
  <si>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</si>
  <si>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</si>
  <si>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</si>
  <si>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</si>
  <si>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</si>
  <si>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</si>
  <si>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</si>
  <si>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</si>
  <si>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</si>
  <si>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</si>
  <si>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</si>
  <si>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</si>
  <si>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</si>
  <si>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</si>
  <si>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</si>
  <si>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</si>
  <si>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</si>
  <si>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</si>
  <si>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</si>
  <si>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</si>
  <si>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</si>
  <si>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</si>
  <si>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</si>
  <si>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</si>
  <si>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</si>
  <si>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</si>
  <si>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</si>
  <si>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</si>
  <si>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</si>
  <si>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</si>
  <si>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</si>
  <si>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</si>
  <si>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</si>
  <si>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</si>
  <si>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</si>
  <si>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</si>
  <si>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</si>
  <si>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</si>
  <si>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</si>
  <si>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</si>
  <si>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</si>
  <si>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</si>
  <si>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</si>
  <si>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</si>
  <si>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</si>
  <si>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</si>
  <si>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</si>
  <si>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</si>
  <si>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</si>
  <si>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</si>
  <si>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</si>
  <si>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</si>
  <si>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</si>
  <si>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</si>
  <si>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</si>
  <si>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</si>
  <si>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</si>
  <si>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</si>
  <si>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</si>
  <si>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</si>
  <si>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</si>
  <si>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</si>
  <si>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</si>
  <si>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</si>
  <si>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</si>
  <si>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</si>
  <si>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</si>
  <si>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</si>
  <si>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</si>
  <si>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</si>
  <si>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</si>
  <si>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</si>
  <si>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</si>
  <si>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</si>
  <si>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</si>
  <si>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</si>
  <si>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</si>
  <si>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</si>
  <si>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</si>
  <si>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</si>
  <si>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</si>
  <si>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</si>
  <si>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</si>
  <si>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</si>
  <si>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</si>
  <si>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</si>
  <si>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</si>
  <si>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</si>
  <si>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</si>
  <si>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</si>
  <si>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</si>
  <si>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</si>
  <si>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</si>
  <si>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</si>
  <si>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</si>
  <si>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</si>
  <si>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</si>
  <si>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</si>
  <si>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</si>
  <si>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</si>
  <si>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</si>
  <si>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</si>
  <si>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</si>
  <si>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</si>
  <si>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</si>
  <si>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</si>
  <si>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</si>
  <si>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</si>
  <si>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</si>
  <si>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</si>
  <si>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</si>
  <si>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</si>
  <si>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</si>
  <si>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</si>
  <si>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</si>
  <si>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</si>
  <si>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</si>
  <si>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</si>
  <si>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</si>
  <si>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</si>
  <si>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</si>
  <si>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</si>
  <si>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</si>
  <si>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</si>
  <si>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</si>
  <si>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</si>
  <si>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</si>
  <si>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</si>
  <si>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</si>
  <si>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</si>
  <si>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</si>
  <si>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</si>
  <si>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</si>
  <si>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</si>
  <si>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</si>
  <si>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</si>
  <si>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</si>
  <si>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</si>
  <si>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</si>
  <si>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</si>
  <si>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</si>
  <si>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</si>
  <si>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</si>
  <si>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</si>
  <si>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</si>
  <si>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</si>
  <si>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</si>
  <si>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</si>
  <si>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</si>
  <si>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</si>
  <si>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</si>
  <si>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</si>
  <si>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</si>
  <si>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</si>
  <si>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</si>
  <si>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</si>
  <si>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</si>
  <si>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</si>
  <si>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</si>
  <si>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</si>
  <si>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</si>
  <si>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</si>
  <si>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</si>
  <si>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</si>
  <si>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</si>
  <si>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</si>
  <si>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</si>
  <si>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</si>
  <si>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</si>
  <si>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</si>
  <si>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</si>
  <si>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</si>
  <si>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</si>
  <si>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</si>
  <si>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</si>
  <si>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</si>
  <si>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</si>
  <si>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</si>
  <si>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</si>
  <si>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</si>
  <si>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</si>
  <si>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</si>
  <si>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</si>
  <si>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</si>
  <si>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</si>
  <si>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</si>
  <si>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</si>
  <si>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</si>
  <si>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</si>
  <si>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</si>
  <si>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</si>
  <si>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</si>
  <si>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</si>
  <si>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</si>
  <si>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</si>
  <si>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</si>
  <si>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</si>
  <si>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</si>
  <si>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</si>
  <si>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</si>
  <si>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</si>
  <si>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</si>
  <si>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</si>
  <si>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</si>
  <si>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</si>
  <si>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</si>
  <si>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</si>
  <si>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</si>
  <si>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</si>
  <si>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</si>
  <si>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</si>
  <si>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</si>
  <si>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</si>
  <si>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</si>
  <si>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</si>
  <si>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</si>
  <si>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</si>
  <si>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</si>
  <si>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</si>
  <si>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</si>
  <si>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</si>
  <si>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</si>
  <si>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</si>
  <si>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</si>
  <si>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</si>
  <si>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</si>
  <si>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</si>
  <si>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</si>
  <si>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</si>
  <si>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</si>
  <si>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</si>
  <si>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</si>
  <si>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</si>
  <si>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</si>
  <si>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</si>
  <si>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</si>
  <si>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</si>
  <si>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</si>
  <si>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</si>
  <si>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</si>
  <si>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</si>
  <si>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</si>
  <si>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</si>
  <si>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</si>
  <si>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</si>
  <si>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</si>
  <si>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</si>
  <si>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</si>
  <si>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</si>
  <si>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</si>
  <si>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</si>
  <si>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</si>
  <si>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</si>
  <si>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</si>
  <si>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</si>
  <si>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</si>
  <si>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</si>
  <si>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</si>
  <si>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</si>
  <si>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</si>
  <si>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</si>
  <si>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</si>
  <si>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</si>
  <si>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</si>
  <si>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</si>
  <si>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</si>
  <si>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</si>
  <si>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</si>
  <si>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</si>
  <si>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</si>
  <si>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</si>
  <si>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</si>
  <si>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</si>
  <si>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</si>
  <si>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</si>
  <si>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</si>
  <si>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</si>
  <si>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</si>
  <si>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</si>
  <si>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</si>
  <si>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</si>
  <si>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</si>
  <si>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</si>
  <si>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</si>
  <si>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</si>
  <si>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</si>
  <si>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</si>
  <si>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</si>
  <si>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</si>
  <si>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</si>
  <si>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</si>
  <si>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</si>
  <si>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</si>
  <si>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</si>
  <si>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</si>
  <si>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</si>
  <si>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</si>
  <si>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</si>
  <si>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</si>
  <si>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</si>
  <si>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</si>
  <si>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</si>
  <si>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</si>
  <si>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</si>
  <si>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</si>
  <si>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</si>
  <si>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</si>
  <si>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</si>
  <si>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</si>
  <si>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</si>
  <si>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</si>
  <si>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</si>
  <si>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</si>
  <si>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</si>
  <si>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</si>
  <si>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</si>
  <si>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</si>
  <si>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</si>
  <si>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</si>
  <si>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</si>
  <si>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</si>
  <si>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</si>
  <si>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</si>
  <si>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</si>
  <si>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</si>
  <si>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</si>
  <si>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</si>
  <si>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</si>
  <si>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</si>
  <si>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</si>
  <si>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</si>
  <si>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</si>
  <si>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</si>
  <si>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</si>
  <si>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</si>
  <si>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</si>
  <si>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</si>
  <si>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</si>
  <si>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</si>
  <si>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</si>
  <si>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</si>
  <si>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</si>
  <si>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</si>
  <si>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</si>
  <si>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</si>
  <si>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</si>
  <si>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</si>
  <si>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</si>
  <si>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</si>
  <si>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</si>
  <si>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</si>
  <si>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</si>
  <si>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</si>
  <si>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</si>
  <si>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</si>
  <si>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</si>
  <si>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</si>
  <si>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</si>
  <si>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</si>
  <si>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</si>
  <si>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</si>
  <si>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</si>
  <si>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</si>
  <si>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</si>
  <si>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</si>
  <si>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</si>
  <si>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</si>
  <si>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</si>
  <si>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</si>
  <si>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</si>
  <si>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</si>
  <si>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</si>
  <si>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</si>
  <si>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</si>
  <si>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</si>
  <si>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</si>
  <si>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</si>
  <si>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</si>
  <si>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</si>
  <si>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</si>
  <si>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</si>
  <si>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</si>
  <si>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</si>
  <si>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</si>
  <si>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</si>
  <si>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</si>
  <si>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</si>
  <si>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</si>
  <si>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</si>
  <si>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</si>
  <si>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</si>
  <si>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</si>
  <si>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</si>
  <si>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</si>
  <si>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</si>
  <si>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</si>
  <si>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</si>
  <si>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</si>
  <si>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</si>
  <si>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</si>
  <si>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</si>
  <si>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</si>
  <si>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</si>
  <si>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</si>
  <si>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</si>
  <si>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</si>
  <si>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</si>
  <si>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</si>
  <si>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</si>
  <si>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</si>
  <si>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</si>
  <si>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</si>
  <si>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</si>
  <si>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</si>
  <si>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</si>
  <si>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</si>
  <si>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</si>
  <si>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</si>
  <si>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</si>
  <si>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</si>
  <si>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</si>
  <si>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</si>
  <si>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</si>
  <si>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</si>
  <si>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</si>
  <si>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</si>
  <si>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</si>
  <si>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</si>
  <si>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</si>
  <si>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</si>
  <si>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</si>
  <si>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</si>
  <si>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</si>
  <si>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</si>
  <si>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</si>
  <si>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</si>
  <si>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</si>
  <si>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</si>
  <si>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</si>
  <si>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</si>
  <si>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</si>
  <si>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</si>
  <si>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</si>
  <si>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</si>
  <si>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</si>
  <si>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</si>
  <si>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</si>
  <si>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</si>
  <si>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</si>
  <si>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</si>
  <si>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</si>
  <si>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</si>
  <si>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</si>
  <si>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</si>
  <si>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</si>
  <si>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</si>
  <si>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</si>
  <si>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</si>
  <si>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</si>
  <si>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</si>
  <si>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</si>
  <si>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</si>
  <si>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</si>
  <si>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</si>
  <si>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</si>
  <si>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</si>
  <si>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</si>
  <si>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</si>
  <si>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</si>
  <si>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</si>
  <si>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</si>
  <si>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</si>
  <si>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</si>
  <si>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</si>
  <si>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</si>
  <si>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</si>
  <si>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</si>
  <si>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</si>
  <si>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</si>
  <si>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</si>
  <si>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</si>
  <si>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</si>
  <si>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</si>
  <si>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</si>
  <si>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</si>
  <si>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</si>
  <si>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</si>
  <si>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</si>
  <si>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</si>
  <si>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</si>
  <si>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</si>
  <si>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</si>
  <si>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</si>
  <si>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</si>
  <si>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</si>
  <si>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</si>
  <si>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</si>
  <si>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</si>
  <si>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</si>
  <si>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</si>
  <si>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</si>
  <si>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</si>
  <si>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</si>
  <si>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</si>
  <si>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</si>
  <si>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</si>
  <si>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</si>
  <si>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</si>
  <si>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</si>
  <si>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</si>
  <si>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</si>
  <si>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</si>
  <si>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</si>
  <si>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</si>
  <si>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</si>
  <si>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</si>
  <si>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</si>
  <si>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</si>
  <si>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</si>
  <si>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</si>
  <si>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</si>
  <si>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</si>
  <si>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</si>
  <si>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</si>
  <si>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</si>
  <si>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</si>
  <si>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</si>
  <si>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</si>
  <si>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</si>
  <si>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</si>
  <si>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</si>
  <si>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</si>
  <si>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</si>
  <si>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</si>
  <si>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</si>
  <si>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</si>
  <si>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</si>
  <si>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</si>
  <si>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</si>
  <si>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</si>
  <si>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</si>
  <si>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</si>
  <si>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</si>
  <si>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</si>
  <si>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</si>
  <si>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</si>
  <si>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</si>
  <si>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</si>
  <si>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</si>
  <si>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</si>
  <si>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</si>
  <si>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</si>
  <si>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</si>
  <si>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</si>
  <si>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</si>
  <si>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</si>
  <si>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</si>
  <si>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</si>
  <si>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</si>
  <si>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</si>
  <si>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</si>
  <si>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</si>
  <si>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</si>
  <si>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</si>
  <si>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</si>
  <si>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</si>
  <si>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</si>
  <si>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</si>
  <si>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</si>
  <si>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</si>
  <si>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</si>
  <si>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</si>
  <si>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</si>
  <si>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</si>
  <si>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</si>
  <si>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</si>
  <si>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</si>
  <si>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</si>
  <si>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</si>
  <si>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</si>
  <si>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</si>
  <si>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</si>
  <si>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</si>
  <si>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</si>
  <si>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</si>
  <si>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</si>
  <si>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</si>
  <si>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</si>
  <si>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</si>
  <si>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</si>
  <si>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</si>
  <si>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</si>
  <si>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</si>
  <si>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</si>
  <si>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</si>
  <si>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</si>
  <si>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</si>
  <si>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</si>
  <si>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</si>
  <si>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</si>
  <si>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</si>
  <si>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</si>
  <si>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</si>
  <si>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</si>
  <si>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</si>
  <si>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</si>
  <si>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</si>
  <si>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</si>
  <si>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</si>
  <si>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</si>
  <si>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</si>
  <si>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</si>
  <si>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</si>
  <si>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</si>
  <si>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</si>
  <si>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</si>
  <si>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</si>
  <si>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</si>
  <si>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</si>
  <si>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</si>
  <si>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</si>
  <si>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</si>
  <si>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</si>
  <si>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</si>
  <si>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</si>
  <si>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</si>
  <si>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</si>
  <si>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</si>
  <si>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</si>
  <si>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</si>
  <si>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</si>
  <si>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</si>
  <si>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</si>
  <si>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</si>
  <si>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</si>
  <si>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</si>
  <si>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</si>
  <si>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</si>
  <si>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</si>
  <si>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</si>
  <si>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</si>
  <si>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</si>
  <si>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</si>
  <si>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</si>
  <si>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</si>
  <si>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</si>
  <si>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</si>
  <si>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</si>
  <si>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</si>
  <si>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</si>
  <si>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</si>
  <si>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</si>
  <si>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</si>
  <si>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</si>
  <si>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</si>
  <si>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</si>
  <si>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</si>
  <si>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</si>
  <si>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</si>
  <si>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</si>
  <si>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</si>
  <si>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</si>
  <si>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</si>
  <si>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</si>
  <si>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</si>
  <si>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</si>
  <si>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</si>
  <si>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</si>
  <si>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</si>
  <si>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</si>
  <si>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</si>
  <si>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</si>
  <si>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</si>
  <si>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</si>
  <si>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</si>
  <si>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</si>
  <si>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</si>
  <si>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</si>
  <si>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</si>
  <si>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</si>
  <si>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</si>
  <si>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</si>
  <si>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</si>
  <si>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</si>
  <si>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</si>
  <si>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</si>
  <si>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</si>
  <si>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</si>
  <si>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</si>
  <si>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</si>
  <si>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</si>
  <si>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</si>
  <si>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</si>
  <si>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</si>
  <si>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</si>
  <si>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</si>
  <si>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</si>
  <si>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</si>
  <si>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</si>
  <si>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</si>
  <si>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</si>
  <si>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</si>
  <si>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</si>
  <si>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</si>
  <si>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</si>
  <si>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</si>
  <si>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</si>
  <si>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</si>
  <si>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</si>
  <si>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</si>
  <si>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</si>
  <si>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</si>
  <si>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</si>
  <si>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</si>
  <si>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</si>
  <si>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</si>
  <si>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</si>
  <si>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</si>
  <si>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</si>
  <si>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</si>
  <si>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</si>
  <si>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</si>
  <si>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</si>
  <si>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</si>
  <si>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</si>
  <si>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</si>
  <si>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</si>
  <si>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</si>
  <si>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</si>
  <si>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</si>
  <si>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</si>
  <si>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</si>
  <si>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</si>
  <si>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</si>
  <si>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</si>
  <si>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</si>
  <si>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</si>
  <si>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</si>
  <si>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</si>
  <si>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</si>
  <si>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</si>
  <si>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</si>
  <si>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</si>
  <si>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</si>
  <si>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</si>
  <si>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</si>
  <si>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</si>
  <si>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</si>
  <si>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</si>
  <si>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</si>
  <si>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</si>
  <si>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</si>
  <si>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</si>
  <si>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</si>
  <si>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</si>
  <si>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</si>
  <si>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</si>
  <si>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</si>
  <si>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</si>
  <si>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</si>
  <si>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</si>
  <si>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</si>
  <si>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</si>
  <si>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</si>
  <si>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</si>
  <si>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</si>
  <si>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</si>
  <si>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</si>
  <si>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</si>
  <si>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</si>
  <si>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</si>
  <si>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</si>
  <si>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</si>
  <si>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</si>
  <si>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</si>
  <si>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</si>
  <si>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</si>
  <si>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</si>
  <si>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</si>
  <si>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</si>
  <si>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</si>
  <si>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</si>
  <si>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</si>
  <si>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</si>
  <si>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</si>
  <si>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</si>
  <si>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</si>
  <si>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</si>
  <si>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</si>
  <si>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</si>
  <si>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</si>
  <si>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</si>
  <si>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</si>
  <si>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</si>
  <si>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</si>
  <si>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</si>
  <si>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</si>
  <si>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</si>
  <si>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</si>
  <si>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</si>
  <si>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</si>
  <si>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</si>
  <si>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</si>
  <si>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</si>
  <si>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</si>
  <si>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</si>
  <si>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</si>
  <si>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</si>
  <si>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</si>
  <si>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</si>
  <si>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</si>
  <si>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</si>
  <si>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</si>
  <si>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</si>
  <si>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</si>
  <si>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</si>
  <si>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</si>
  <si>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</si>
  <si>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</si>
  <si>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</si>
  <si>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</si>
  <si>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</si>
  <si>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</si>
  <si>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</si>
  <si>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</si>
  <si>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</si>
  <si>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</si>
  <si>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</si>
  <si>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</si>
  <si>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</si>
  <si>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</si>
  <si>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</si>
  <si>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</si>
  <si>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</si>
  <si>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</si>
  <si>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</si>
  <si>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</si>
  <si>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</si>
  <si>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</si>
  <si>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</si>
  <si>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</si>
  <si>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</si>
  <si>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</si>
  <si>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</si>
  <si>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</si>
  <si>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</si>
  <si>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</si>
  <si>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</si>
  <si>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</si>
  <si>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</si>
  <si>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</si>
  <si>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</si>
  <si>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</si>
  <si>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</si>
  <si>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</si>
  <si>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</si>
  <si>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</si>
  <si>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</si>
  <si>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</si>
  <si>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</si>
  <si>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</si>
  <si>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</si>
  <si>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</si>
  <si>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</si>
  <si>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</si>
  <si>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</si>
  <si>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</si>
  <si>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</si>
  <si>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</si>
  <si>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</si>
  <si>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</si>
  <si>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</si>
  <si>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</si>
  <si>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</si>
  <si>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</si>
  <si>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</si>
  <si>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</si>
  <si>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</si>
  <si>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</si>
  <si>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</si>
  <si>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</si>
  <si>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</si>
  <si>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</si>
  <si>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</si>
  <si>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</si>
  <si>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</si>
  <si>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</si>
  <si>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</si>
  <si>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</si>
  <si>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</si>
  <si>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</si>
  <si>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</si>
  <si>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</si>
  <si>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</si>
  <si>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</si>
  <si>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</si>
  <si>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</si>
  <si>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</si>
  <si>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</si>
  <si>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</si>
  <si>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</si>
  <si>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</si>
  <si>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</si>
  <si>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</si>
  <si>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</si>
  <si>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</si>
  <si>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</si>
  <si>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</si>
  <si>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</si>
  <si>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</si>
  <si>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</si>
  <si>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</si>
  <si>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</si>
  <si>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</si>
  <si>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</si>
  <si>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</si>
  <si>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</si>
  <si>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</si>
  <si>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</si>
  <si>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</si>
  <si>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</si>
  <si>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</si>
  <si>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</si>
  <si>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</si>
  <si>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</si>
  <si>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</si>
  <si>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</si>
  <si>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</si>
  <si>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</si>
  <si>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</si>
  <si>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</si>
  <si>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</si>
  <si>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</si>
  <si>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</si>
  <si>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</si>
  <si>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</si>
  <si>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</si>
  <si>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</si>
  <si>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</si>
  <si>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</si>
  <si>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</si>
  <si>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</si>
  <si>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</si>
  <si>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</si>
  <si>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</si>
  <si>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</si>
  <si>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</si>
  <si>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</si>
  <si>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</si>
  <si>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</si>
  <si>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</si>
  <si>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</si>
  <si>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</si>
  <si>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</si>
  <si>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</si>
  <si>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</si>
  <si>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</si>
  <si>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</si>
  <si>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</si>
  <si>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</si>
  <si>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</si>
  <si>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</si>
  <si>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</si>
  <si>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</si>
  <si>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</si>
  <si>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</si>
  <si>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</si>
  <si>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</si>
  <si>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</si>
  <si>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</si>
  <si>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</si>
  <si>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</si>
  <si>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</si>
  <si>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</si>
  <si>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</si>
  <si>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</si>
  <si>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</si>
  <si>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</si>
  <si>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</si>
  <si>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</si>
  <si>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</si>
  <si>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</si>
  <si>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</si>
  <si>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</si>
  <si>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</si>
  <si>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</si>
  <si>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</si>
  <si>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</si>
  <si>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</si>
  <si>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</si>
  <si>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</si>
  <si>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</si>
  <si>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</si>
  <si>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</si>
  <si>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</si>
  <si>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</si>
  <si>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</si>
  <si>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</si>
  <si>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</si>
  <si>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</si>
  <si>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</si>
  <si>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</si>
  <si>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</si>
  <si>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</si>
  <si>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</si>
  <si>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</si>
  <si>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</si>
  <si>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</si>
  <si>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</si>
  <si>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</si>
  <si>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</si>
  <si>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</si>
  <si>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</si>
  <si>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</si>
  <si>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</si>
  <si>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</si>
  <si>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</si>
  <si>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</si>
  <si>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</si>
  <si>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</si>
  <si>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</si>
  <si>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</si>
  <si>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</si>
  <si>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</si>
  <si>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</si>
  <si>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</si>
  <si>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</si>
  <si>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</si>
  <si>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</si>
  <si>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</si>
  <si>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</si>
  <si>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</si>
  <si>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</si>
  <si>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</si>
  <si>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</si>
  <si>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</si>
  <si>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</si>
  <si>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</si>
  <si>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</si>
  <si>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</si>
  <si>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</si>
  <si>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</si>
  <si>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</si>
  <si>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</si>
  <si>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</si>
  <si>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</si>
  <si>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</si>
  <si>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</si>
  <si>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</si>
  <si>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</si>
  <si>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</si>
  <si>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</si>
  <si>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</si>
  <si>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</si>
  <si>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</si>
  <si>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</si>
  <si>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</si>
  <si>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</si>
  <si>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</si>
  <si>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</si>
  <si>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</si>
  <si>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</si>
  <si>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</si>
  <si>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</si>
  <si>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</si>
  <si>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</si>
  <si>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</si>
  <si>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</si>
  <si>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</si>
  <si>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</si>
  <si>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</si>
  <si>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</si>
  <si>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</si>
  <si>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</si>
  <si>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</si>
  <si>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</si>
  <si>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</si>
  <si>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</si>
  <si>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</si>
  <si>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</si>
  <si>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</si>
  <si>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</si>
  <si>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</si>
  <si>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</si>
  <si>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</si>
  <si>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</si>
  <si>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</si>
  <si>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</si>
  <si>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</si>
  <si>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</si>
  <si>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</si>
  <si>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</si>
  <si>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</si>
  <si>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</si>
  <si>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</si>
  <si>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</si>
  <si>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</si>
  <si>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</si>
  <si>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</si>
  <si>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</si>
  <si>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</si>
  <si>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</si>
  <si>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</si>
  <si>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</si>
  <si>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</si>
  <si>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</si>
  <si>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</si>
  <si>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</si>
  <si>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</si>
  <si>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</si>
  <si>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</si>
  <si>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</si>
  <si>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</si>
  <si>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</si>
  <si>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</si>
  <si>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</si>
  <si>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</si>
  <si>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</si>
  <si>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</si>
  <si>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</si>
  <si>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</si>
  <si>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</si>
  <si>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</si>
  <si>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</si>
  <si>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</si>
  <si>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</si>
  <si>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</si>
  <si>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</si>
  <si>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</si>
  <si>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</si>
  <si>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</si>
  <si>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</si>
  <si>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</si>
  <si>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</si>
  <si>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</si>
  <si>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</si>
  <si>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</si>
  <si>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</si>
  <si>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</si>
  <si>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</si>
  <si>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</si>
  <si>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</si>
  <si>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</si>
  <si>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</si>
  <si>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</si>
  <si>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</si>
  <si>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</si>
  <si>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</si>
  <si>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</si>
  <si>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</si>
  <si>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</si>
  <si>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</si>
  <si>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</si>
  <si>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</si>
  <si>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</si>
  <si>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</si>
  <si>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</si>
  <si>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</si>
  <si>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</si>
  <si>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</si>
  <si>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</si>
  <si>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</si>
  <si>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</si>
  <si>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</si>
  <si>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</si>
  <si>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</si>
  <si>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</si>
  <si>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</si>
  <si>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</si>
  <si>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</si>
  <si>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</si>
  <si>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</si>
  <si>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</si>
  <si>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</si>
  <si>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</si>
  <si>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</si>
  <si>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</si>
  <si>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</si>
  <si>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</si>
  <si>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</si>
  <si>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</si>
  <si>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</si>
  <si>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</si>
  <si>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</si>
  <si>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</si>
  <si>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</si>
  <si>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</si>
  <si>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</si>
  <si>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</si>
  <si>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</si>
  <si>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</si>
  <si>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</si>
  <si>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</si>
  <si>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</si>
  <si>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</si>
  <si>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</si>
  <si>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</si>
  <si>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</si>
  <si>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</si>
  <si>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</si>
  <si>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</si>
  <si>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</si>
  <si>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</si>
  <si>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</si>
  <si>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</si>
  <si>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</si>
  <si>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</si>
  <si>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</si>
  <si>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</si>
  <si>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</si>
  <si>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</si>
  <si>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</si>
  <si>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</si>
  <si>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</si>
  <si>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</si>
  <si>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</si>
  <si>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</si>
  <si>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</si>
  <si>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</si>
  <si>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</si>
  <si>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</si>
  <si>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</si>
  <si>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</si>
  <si>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</si>
  <si>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</si>
  <si>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</si>
  <si>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</si>
  <si>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</si>
  <si>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</si>
  <si>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</si>
  <si>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</si>
  <si>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</si>
  <si>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</si>
  <si>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</si>
  <si>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</si>
  <si>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</si>
  <si>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</si>
  <si>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</si>
  <si>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</si>
  <si>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</si>
  <si>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</si>
  <si>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</si>
  <si>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</si>
  <si>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</si>
  <si>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</si>
  <si>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</si>
  <si>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</si>
  <si>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</si>
  <si>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</si>
  <si>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</si>
  <si>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</si>
  <si>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</si>
  <si>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</si>
  <si>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</si>
  <si>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</si>
  <si>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</si>
  <si>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</si>
  <si>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</si>
  <si>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</si>
  <si>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</si>
  <si>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</si>
  <si>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</si>
  <si>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</si>
  <si>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</si>
  <si>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</si>
  <si>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</si>
  <si>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</si>
  <si>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</si>
  <si>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</si>
  <si>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</si>
  <si>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</si>
  <si>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</si>
  <si>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</si>
  <si>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</si>
  <si>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</si>
  <si>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</si>
  <si>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</si>
  <si>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</si>
  <si>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</si>
  <si>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</si>
  <si>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</si>
  <si>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</si>
  <si>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</si>
  <si>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</si>
  <si>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</si>
  <si>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</si>
  <si>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</si>
  <si>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</si>
  <si>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</si>
  <si>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</si>
  <si>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</si>
  <si>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</si>
  <si>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</si>
  <si>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</si>
  <si>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</si>
  <si>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</si>
  <si>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</si>
  <si>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</si>
  <si>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</si>
  <si>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</si>
  <si>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</si>
  <si>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</si>
  <si>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</si>
  <si>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</si>
  <si>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</si>
  <si>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</si>
  <si>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</si>
  <si>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</si>
  <si>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</si>
  <si>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</si>
  <si>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</si>
  <si>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</si>
  <si>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</si>
  <si>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</si>
  <si>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</si>
  <si>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</si>
  <si>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</si>
  <si>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</si>
  <si>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</si>
  <si>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</si>
  <si>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</si>
  <si>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</si>
  <si>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</si>
  <si>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</si>
  <si>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</si>
  <si>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</si>
  <si>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</si>
  <si>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</si>
  <si>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</si>
  <si>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</si>
  <si>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</si>
  <si>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</si>
  <si>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</si>
  <si>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</si>
  <si>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</si>
  <si>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</si>
  <si>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</si>
  <si>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</si>
  <si>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</si>
  <si>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</si>
  <si>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</si>
  <si>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</si>
  <si>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</si>
  <si>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</si>
  <si>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</si>
  <si>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</si>
  <si>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</si>
  <si>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</si>
  <si>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</si>
  <si>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</si>
  <si>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</si>
  <si>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</si>
  <si>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</si>
  <si>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</si>
  <si>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</si>
  <si>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</si>
  <si>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</si>
  <si>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</si>
  <si>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</si>
  <si>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</si>
  <si>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</si>
  <si>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</si>
  <si>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</si>
  <si>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</si>
  <si>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</si>
  <si>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</si>
  <si>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</si>
  <si>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</si>
  <si>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</si>
  <si>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</si>
  <si>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</si>
  <si>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</si>
  <si>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</si>
  <si>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</si>
  <si>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</si>
  <si>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</si>
  <si>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</si>
  <si>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</si>
  <si>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</si>
  <si>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</si>
  <si>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</si>
  <si>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</si>
  <si>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</si>
  <si>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</si>
  <si>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</si>
  <si>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</si>
  <si>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</si>
  <si>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</si>
  <si>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</si>
  <si>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</si>
  <si>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</si>
  <si>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</si>
  <si>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</si>
  <si>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</si>
  <si>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</si>
  <si>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</si>
  <si>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</si>
  <si>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</si>
  <si>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</si>
  <si>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</si>
  <si>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</si>
  <si>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</si>
  <si>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</si>
  <si>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</si>
  <si>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</si>
  <si>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</si>
  <si>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</si>
  <si>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</si>
  <si>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</si>
  <si>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</si>
  <si>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</si>
  <si>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</si>
  <si>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</si>
  <si>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</si>
  <si>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</si>
  <si>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</si>
  <si>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</si>
  <si>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</si>
  <si>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</si>
  <si>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</si>
  <si>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</si>
  <si>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</si>
  <si>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</si>
  <si>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</si>
  <si>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</si>
  <si>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</si>
  <si>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</si>
  <si>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</si>
  <si>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</si>
  <si>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</si>
  <si>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</si>
  <si>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</si>
  <si>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</si>
  <si>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</si>
  <si>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</si>
  <si>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</si>
  <si>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</si>
  <si>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</si>
  <si>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</si>
  <si>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</si>
  <si>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</si>
  <si>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</si>
  <si>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</si>
  <si>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</si>
  <si>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</si>
  <si>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</si>
  <si>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</si>
  <si>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</si>
  <si>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</si>
  <si>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</si>
  <si>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</si>
  <si>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</si>
  <si>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</si>
  <si>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</si>
  <si>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</si>
  <si>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</si>
  <si>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</si>
  <si>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</si>
  <si>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</si>
  <si>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</si>
  <si>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</si>
  <si>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</si>
  <si>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</si>
  <si>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</si>
  <si>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</si>
  <si>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</si>
  <si>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</si>
  <si>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</si>
  <si>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</si>
  <si>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</si>
  <si>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</si>
  <si>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</si>
  <si>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</si>
  <si>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</si>
  <si>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</si>
  <si>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</si>
  <si>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</si>
  <si>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</si>
  <si>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</si>
  <si>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</si>
  <si>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</si>
  <si>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</si>
  <si>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</si>
  <si>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</si>
  <si>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</si>
  <si>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</si>
  <si>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</si>
  <si>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</si>
  <si>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</si>
  <si>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</si>
  <si>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</si>
  <si>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</si>
  <si>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</si>
  <si>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</si>
  <si>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</si>
  <si>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</si>
  <si>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</si>
  <si>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</si>
  <si>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</si>
  <si>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</si>
  <si>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</si>
  <si>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</si>
  <si>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</si>
  <si>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</si>
  <si>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</si>
  <si>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</si>
  <si>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</si>
  <si>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</si>
  <si>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</si>
  <si>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</si>
  <si>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</si>
  <si>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</si>
  <si>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</si>
  <si>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</si>
  <si>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</si>
  <si>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</si>
  <si>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</si>
  <si>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</si>
  <si>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</si>
  <si>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</si>
  <si>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</si>
  <si>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</si>
  <si>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</si>
  <si>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</si>
  <si>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</si>
  <si>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</si>
  <si>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</si>
  <si>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</si>
  <si>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</si>
  <si>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</si>
  <si>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</si>
  <si>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</si>
  <si>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</si>
  <si>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</si>
  <si>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</si>
  <si>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</si>
  <si>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</si>
  <si>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</si>
  <si>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</si>
  <si>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</si>
  <si>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</si>
  <si>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</si>
  <si>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</si>
  <si>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</si>
  <si>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</si>
  <si>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</si>
  <si>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</si>
  <si>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</si>
  <si>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</si>
  <si>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</si>
  <si>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</si>
  <si>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</si>
  <si>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</si>
  <si>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</si>
  <si>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</si>
  <si>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</si>
  <si>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</si>
  <si>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</si>
  <si>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</si>
  <si>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</si>
  <si>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</si>
  <si>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</si>
  <si>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</si>
  <si>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</si>
  <si>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</si>
  <si>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</si>
  <si>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</si>
  <si>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</si>
  <si>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</si>
  <si>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</si>
  <si>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</si>
  <si>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</si>
  <si>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</si>
  <si>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</si>
  <si>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</si>
  <si>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</si>
  <si>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</si>
  <si>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</si>
  <si>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</si>
  <si>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</si>
  <si>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</si>
  <si>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</si>
  <si>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</si>
  <si>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</si>
  <si>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</si>
  <si>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</si>
  <si>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</si>
  <si>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</si>
  <si>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</si>
  <si>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</si>
  <si>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</si>
  <si>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</si>
  <si>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</si>
  <si>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</si>
  <si>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</si>
  <si>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</si>
  <si>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</si>
  <si>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</si>
  <si>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</si>
  <si>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</si>
  <si>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</si>
  <si>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</si>
  <si>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</si>
  <si>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</si>
  <si>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</si>
  <si>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</si>
  <si>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</si>
  <si>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</si>
  <si>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</si>
  <si>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</si>
  <si>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</si>
  <si>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</si>
  <si>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</si>
  <si>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</si>
  <si>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</si>
  <si>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</si>
  <si>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</si>
  <si>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</si>
  <si>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</si>
  <si>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</si>
  <si>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</si>
  <si>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</si>
  <si>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</si>
  <si>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</si>
  <si>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</si>
  <si>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</si>
  <si>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</si>
  <si>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</si>
  <si>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</si>
  <si>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</si>
  <si>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</si>
  <si>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</si>
  <si>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</si>
  <si>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</si>
  <si>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</si>
  <si>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</si>
  <si>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</si>
  <si>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</si>
  <si>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</si>
  <si>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</si>
  <si>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</si>
  <si>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</si>
  <si>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</si>
  <si>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</si>
  <si>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</si>
  <si>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</si>
  <si>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</si>
  <si>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</si>
  <si>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</si>
  <si>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</si>
  <si>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</si>
  <si>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</si>
  <si>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</si>
  <si>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</si>
  <si>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</si>
  <si>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</si>
  <si>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</si>
  <si>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</si>
  <si>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</si>
  <si>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</si>
  <si>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</si>
  <si>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</si>
  <si>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</si>
  <si>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</si>
  <si>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</si>
  <si>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</si>
  <si>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</si>
  <si>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</si>
  <si>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</si>
  <si>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</si>
  <si>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</si>
  <si>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</si>
  <si>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</si>
  <si>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</si>
  <si>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</si>
  <si>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</si>
  <si>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</si>
  <si>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</si>
  <si>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</si>
  <si>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</si>
  <si>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</si>
  <si>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</si>
  <si>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</si>
  <si>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</si>
  <si>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</si>
  <si>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</si>
  <si>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</si>
  <si>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</si>
  <si>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</si>
  <si>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</si>
  <si>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</si>
  <si>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</si>
  <si>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</si>
  <si>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</si>
  <si>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</si>
  <si>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</si>
  <si>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</si>
  <si>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</si>
  <si>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</si>
  <si>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</si>
  <si>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</si>
  <si>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</si>
  <si>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</si>
  <si>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</si>
  <si>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</si>
  <si>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</si>
  <si>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</si>
  <si>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</si>
  <si>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</si>
  <si>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</si>
  <si>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</si>
  <si>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</si>
  <si>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</si>
  <si>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</si>
  <si>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</si>
  <si>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</si>
  <si>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</si>
  <si>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</si>
  <si>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</si>
  <si>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</si>
  <si>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</si>
  <si>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</si>
  <si>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</si>
  <si>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</si>
  <si>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</si>
  <si>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</si>
  <si>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</si>
  <si>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</si>
  <si>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</si>
  <si>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</si>
  <si>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</si>
  <si>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</si>
  <si>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</si>
  <si>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</si>
  <si>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</si>
  <si>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</si>
  <si>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</si>
  <si>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</si>
  <si>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</si>
  <si>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</si>
  <si>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</si>
  <si>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</si>
  <si>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</si>
  <si>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</si>
  <si>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</si>
  <si>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</si>
  <si>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</si>
  <si>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</si>
  <si>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</si>
  <si>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</si>
  <si>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</si>
  <si>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</si>
  <si>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</si>
  <si>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</si>
  <si>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</si>
  <si>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</si>
  <si>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</si>
  <si>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</si>
  <si>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</si>
  <si>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</si>
  <si>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</si>
  <si>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</si>
  <si>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</si>
  <si>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</si>
  <si>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</si>
  <si>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</si>
  <si>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</si>
  <si>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</si>
  <si>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</si>
  <si>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</si>
  <si>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</si>
  <si>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</si>
  <si>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</si>
  <si>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</si>
  <si>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</si>
  <si>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</si>
  <si>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</si>
  <si>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</si>
  <si>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</si>
  <si>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</si>
  <si>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</si>
  <si>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</si>
  <si>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</si>
  <si>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</si>
  <si>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</si>
  <si>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</si>
  <si>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</si>
  <si>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</si>
  <si>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</si>
  <si>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</si>
  <si>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</si>
  <si>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</si>
  <si>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</si>
  <si>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</si>
  <si>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</si>
  <si>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</si>
  <si>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</si>
  <si>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</si>
  <si>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</si>
  <si>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</si>
  <si>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</si>
  <si>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</si>
  <si>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</si>
  <si>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</si>
  <si>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</si>
  <si>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</si>
  <si>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</si>
  <si>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</si>
  <si>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</si>
  <si>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</si>
  <si>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</si>
  <si>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</si>
  <si>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</si>
  <si>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</si>
  <si>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</si>
  <si>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</si>
  <si>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</si>
  <si>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</si>
  <si>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</si>
  <si>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</si>
  <si>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</si>
  <si>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</si>
  <si>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</si>
  <si>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</si>
  <si>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</si>
  <si>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</si>
  <si>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</si>
  <si>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</si>
  <si>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</si>
  <si>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</si>
  <si>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</si>
  <si>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</si>
  <si>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</si>
  <si>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</si>
  <si>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</si>
  <si>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</si>
  <si>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</si>
  <si>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</si>
  <si>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</si>
  <si>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</si>
  <si>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</si>
  <si>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</si>
  <si>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</si>
  <si>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</si>
  <si>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</si>
  <si>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</si>
  <si>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</si>
  <si>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</si>
  <si>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</si>
  <si>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</si>
  <si>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</si>
  <si>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</si>
  <si>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</si>
  <si>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</si>
  <si>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</si>
  <si>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</si>
  <si>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</si>
  <si>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</si>
  <si>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</si>
  <si>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</si>
  <si>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</si>
  <si>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</si>
  <si>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</si>
  <si>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</si>
  <si>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</si>
  <si>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</si>
  <si>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</si>
  <si>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</si>
  <si>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</si>
  <si>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</si>
  <si>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</si>
  <si>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</si>
  <si>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</si>
  <si>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</si>
  <si>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</si>
  <si>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</si>
  <si>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</si>
  <si>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</si>
  <si>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</si>
  <si>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</si>
  <si>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</si>
  <si>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</si>
  <si>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</si>
  <si>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</si>
  <si>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</si>
  <si>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</si>
  <si>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</si>
  <si>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</si>
  <si>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</si>
  <si>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</si>
  <si>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</si>
  <si>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</si>
  <si>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</si>
  <si>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</si>
  <si>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</si>
  <si>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</si>
  <si>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</si>
  <si>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</si>
  <si>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</si>
  <si>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</si>
  <si>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</si>
  <si>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</si>
  <si>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</si>
  <si>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</si>
  <si>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</si>
  <si>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</si>
  <si>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</si>
  <si>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</si>
  <si>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</si>
  <si>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</si>
  <si>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</si>
  <si>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</si>
  <si>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</si>
  <si>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</si>
  <si>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</si>
  <si>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</si>
  <si>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</si>
  <si>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</si>
  <si>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</si>
  <si>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</si>
  <si>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</si>
  <si>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</si>
  <si>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</si>
  <si>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</si>
  <si>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</si>
  <si>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</si>
  <si>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</si>
  <si>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</si>
  <si>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</si>
  <si>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</si>
  <si>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</si>
  <si>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</si>
  <si>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</si>
  <si>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</si>
  <si>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</si>
  <si>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</si>
  <si>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</si>
  <si>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</si>
  <si>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</si>
  <si>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</si>
  <si>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</si>
  <si>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</si>
  <si>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</si>
  <si>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</si>
  <si>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</si>
  <si>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</si>
  <si>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</si>
  <si>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</si>
  <si>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</si>
  <si>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</si>
  <si>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</si>
  <si>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</si>
  <si>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</si>
  <si>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</si>
  <si>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</si>
  <si>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</si>
  <si>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</si>
  <si>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</si>
  <si>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</si>
  <si>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</si>
  <si>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</si>
  <si>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</si>
  <si>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</si>
  <si>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</si>
  <si>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</si>
  <si>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</si>
  <si>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</si>
  <si>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</si>
  <si>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</si>
  <si>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</si>
  <si>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</si>
  <si>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</si>
  <si>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</si>
  <si>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</si>
  <si>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</si>
  <si>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</si>
  <si>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</si>
  <si>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</si>
  <si>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</si>
  <si>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</si>
  <si>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</si>
  <si>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</si>
  <si>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</si>
  <si>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</si>
  <si>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</si>
  <si>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</si>
  <si>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</si>
  <si>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</si>
  <si>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</si>
  <si>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</si>
  <si>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</si>
  <si>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</si>
  <si>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</si>
  <si>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</si>
  <si>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</si>
  <si>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</si>
  <si>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</si>
  <si>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</si>
  <si>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</si>
  <si>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</si>
  <si>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</si>
  <si>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</si>
  <si>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</si>
  <si>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</si>
  <si>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</si>
  <si>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</si>
  <si>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</si>
  <si>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</si>
  <si>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</si>
  <si>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</si>
  <si>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</si>
  <si>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</si>
  <si>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</si>
  <si>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</si>
  <si>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</si>
  <si>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</si>
  <si>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</si>
  <si>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</si>
  <si>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</si>
  <si>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</si>
  <si>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</si>
  <si>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</si>
  <si>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</si>
  <si>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</si>
  <si>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</si>
  <si>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</si>
  <si>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</si>
  <si>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</si>
  <si>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</si>
  <si>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</si>
  <si>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</si>
  <si>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</si>
  <si>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</si>
  <si>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</si>
  <si>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</si>
  <si>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</si>
  <si>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</si>
  <si>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</si>
  <si>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</si>
  <si>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</si>
  <si>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</si>
  <si>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</si>
  <si>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</si>
  <si>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</si>
  <si>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</si>
  <si>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</si>
  <si>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</si>
  <si>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</si>
  <si>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</si>
  <si>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</si>
  <si>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</si>
  <si>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</si>
  <si>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</si>
  <si>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</si>
  <si>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</si>
  <si>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</si>
  <si>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</si>
  <si>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</si>
  <si>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</si>
  <si>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</si>
  <si>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</si>
  <si>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</si>
  <si>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</si>
  <si>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</si>
  <si>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</si>
  <si>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</si>
  <si>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</si>
  <si>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</si>
  <si>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</si>
  <si>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</si>
  <si>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</si>
  <si>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</si>
  <si>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</si>
  <si>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</si>
  <si>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</si>
  <si>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</si>
  <si>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</si>
  <si>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</si>
  <si>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</si>
  <si>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</si>
  <si>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</si>
  <si>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</si>
  <si>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</si>
  <si>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</si>
  <si>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</si>
  <si>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</si>
  <si>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</si>
  <si>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</si>
  <si>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</si>
  <si>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</si>
  <si>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</si>
  <si>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</si>
  <si>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</si>
  <si>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</si>
  <si>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</si>
  <si>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</si>
  <si>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</si>
  <si>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</si>
  <si>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</si>
  <si>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</si>
  <si>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</si>
  <si>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</si>
  <si>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</si>
  <si>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</si>
  <si>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</si>
  <si>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</si>
  <si>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</si>
  <si>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</si>
  <si>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</si>
  <si>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</si>
  <si>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</si>
  <si>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</si>
  <si>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</si>
  <si>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</si>
  <si>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</si>
  <si>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</si>
  <si>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</si>
  <si>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</si>
  <si>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</si>
  <si>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</si>
  <si>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</si>
  <si>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</si>
  <si>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</si>
  <si>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</si>
  <si>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</si>
  <si>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</si>
  <si>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</si>
  <si>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</si>
  <si>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</si>
  <si>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</si>
  <si>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</si>
  <si>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</si>
  <si>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</si>
  <si>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</si>
  <si>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</si>
  <si>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</si>
  <si>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</si>
  <si>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</si>
  <si>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</si>
  <si>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</si>
  <si>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</si>
  <si>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</si>
  <si>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</si>
  <si>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</si>
  <si>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</si>
  <si>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</si>
  <si>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</si>
  <si>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</si>
  <si>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</si>
  <si>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</si>
  <si>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</si>
  <si>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</si>
  <si>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</si>
  <si>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</si>
  <si>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</si>
  <si>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</si>
  <si>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</si>
  <si>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</si>
  <si>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</si>
  <si>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</si>
  <si>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</si>
  <si>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</si>
  <si>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</si>
  <si>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</si>
  <si>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</si>
  <si>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</si>
  <si>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</si>
  <si>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</si>
  <si>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</si>
  <si>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</si>
  <si>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</si>
  <si>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</si>
  <si>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</si>
  <si>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</si>
  <si>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</si>
  <si>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</si>
  <si>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</si>
  <si>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</si>
  <si>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</si>
  <si>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</si>
  <si>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</si>
  <si>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</si>
  <si>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</si>
  <si>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</si>
  <si>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</si>
  <si>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</si>
  <si>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</si>
  <si>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</si>
  <si>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</si>
  <si>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</si>
  <si>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</si>
  <si>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</si>
  <si>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</si>
  <si>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</si>
  <si>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</si>
  <si>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</si>
  <si>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</si>
  <si>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</si>
  <si>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</si>
  <si>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</si>
  <si>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</si>
  <si>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</si>
  <si>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</si>
  <si>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</si>
  <si>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</si>
  <si>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</si>
  <si>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</si>
  <si>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</si>
  <si>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</si>
  <si>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</si>
  <si>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</si>
  <si>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</si>
  <si>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</si>
  <si>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</si>
  <si>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</si>
  <si>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</si>
  <si>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</si>
  <si>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</si>
  <si>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</si>
  <si>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</si>
  <si>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</si>
  <si>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</si>
  <si>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</si>
  <si>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</si>
  <si>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</si>
  <si>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</si>
  <si>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</si>
  <si>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</si>
  <si>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</si>
  <si>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</si>
  <si>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</si>
  <si>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</si>
  <si>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</si>
  <si>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</si>
  <si>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</si>
  <si>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</si>
  <si>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</si>
  <si>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</si>
  <si>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</si>
  <si>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</si>
  <si>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</si>
  <si>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</si>
  <si>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</si>
  <si>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</si>
  <si>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</si>
  <si>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</si>
  <si>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</si>
  <si>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</si>
  <si>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</si>
  <si>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</si>
  <si>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</si>
  <si>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</si>
  <si>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</si>
  <si>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</si>
  <si>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</si>
  <si>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</si>
  <si>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</si>
  <si>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</si>
  <si>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</si>
  <si>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</si>
  <si>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</si>
  <si>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</si>
  <si>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</si>
  <si>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</si>
  <si>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</si>
  <si>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</si>
  <si>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</si>
  <si>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</si>
  <si>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</si>
  <si>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</si>
  <si>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</si>
  <si>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</si>
  <si>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</si>
  <si>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</si>
  <si>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</si>
  <si>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</si>
  <si>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</si>
  <si>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</si>
  <si>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</si>
  <si>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</si>
  <si>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</si>
  <si>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</si>
  <si>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</si>
  <si>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</si>
  <si>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</si>
  <si>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</si>
  <si>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</si>
  <si>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</si>
  <si>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</si>
  <si>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</si>
  <si>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</si>
  <si>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</si>
  <si>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</si>
  <si>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</si>
  <si>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</si>
  <si>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</si>
  <si>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</si>
  <si>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</si>
  <si>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</si>
  <si>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</si>
  <si>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</si>
  <si>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</si>
  <si>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</si>
  <si>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</si>
  <si>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</si>
  <si>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</si>
  <si>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</si>
  <si>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</si>
  <si>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</si>
  <si>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</si>
  <si>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</si>
  <si>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</si>
  <si>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</si>
  <si>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</si>
  <si>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</si>
  <si>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</si>
  <si>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</si>
  <si>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</si>
  <si>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</si>
  <si>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</si>
  <si>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</si>
  <si>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</si>
  <si>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</si>
  <si>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</si>
  <si>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</si>
  <si>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</si>
  <si>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</si>
  <si>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</si>
  <si>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</si>
  <si>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</si>
  <si>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</si>
  <si>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</si>
  <si>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</si>
  <si>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</si>
  <si>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</si>
  <si>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</si>
  <si>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</si>
  <si>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</si>
  <si>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</si>
  <si>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</si>
  <si>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</si>
  <si>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</si>
  <si>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</si>
  <si>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</si>
  <si>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</si>
  <si>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</si>
  <si>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</si>
  <si>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</si>
  <si>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</si>
  <si>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</si>
  <si>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</si>
  <si>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</si>
  <si>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</si>
  <si>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</si>
  <si>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</si>
  <si>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</si>
  <si>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</si>
  <si>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</si>
  <si>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</si>
  <si>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</si>
  <si>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</si>
  <si>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</si>
  <si>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</si>
  <si>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</si>
  <si>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</si>
  <si>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</si>
  <si>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</si>
  <si>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</si>
  <si>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</si>
  <si>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</si>
  <si>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</si>
  <si>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</si>
  <si>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</si>
  <si>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</si>
  <si>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</si>
  <si>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</si>
  <si>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</si>
  <si>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</si>
  <si>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</si>
  <si>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</si>
  <si>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</si>
  <si>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</si>
  <si>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</si>
  <si>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</si>
  <si>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</si>
  <si>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</si>
  <si>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</si>
  <si>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</si>
  <si>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</si>
  <si>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</si>
  <si>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</si>
  <si>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</si>
  <si>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</si>
  <si>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</si>
  <si>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</si>
  <si>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</si>
  <si>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</si>
  <si>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</si>
  <si>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</si>
  <si>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</si>
  <si>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</si>
  <si>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</si>
  <si>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</si>
  <si>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</si>
  <si>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</si>
  <si>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</si>
  <si>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</si>
  <si>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</si>
  <si>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</si>
  <si>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</si>
  <si>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</si>
  <si>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</si>
  <si>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</si>
  <si>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</si>
  <si>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</si>
  <si>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</si>
  <si>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</si>
  <si>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</si>
  <si>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</si>
  <si>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</si>
  <si>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</si>
  <si>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</si>
  <si>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</si>
  <si>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</si>
  <si>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</si>
  <si>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</si>
  <si>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</si>
  <si>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</si>
  <si>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</si>
  <si>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</si>
  <si>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</si>
  <si>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</si>
  <si>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</si>
  <si>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</si>
  <si>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</si>
  <si>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</si>
  <si>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</si>
  <si>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</si>
  <si>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</si>
  <si>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</si>
  <si>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</si>
  <si>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</si>
  <si>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</si>
  <si>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</si>
  <si>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</si>
  <si>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</si>
  <si>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</si>
  <si>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</si>
  <si>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</si>
  <si>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</si>
  <si>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</si>
  <si>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</si>
  <si>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</si>
  <si>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</si>
  <si>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</si>
  <si>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</si>
  <si>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</si>
  <si>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</si>
  <si>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</si>
  <si>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</si>
  <si>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</si>
  <si>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</si>
  <si>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</si>
  <si>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</si>
  <si>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</si>
  <si>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</si>
  <si>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</si>
  <si>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</si>
  <si>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</si>
  <si>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</si>
  <si>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</si>
  <si>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</si>
  <si>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</si>
  <si>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</si>
  <si>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</si>
  <si>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</si>
  <si>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</si>
  <si>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</si>
  <si>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</si>
  <si>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</si>
  <si>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</si>
  <si>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</si>
  <si>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</si>
  <si>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</si>
  <si>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</si>
  <si>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</si>
  <si>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</si>
  <si>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</si>
  <si>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</si>
  <si>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</si>
  <si>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</si>
  <si>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</si>
  <si>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</si>
  <si>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</si>
  <si>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</si>
  <si>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</si>
  <si>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</si>
  <si>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</si>
  <si>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</si>
  <si>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</si>
  <si>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</si>
  <si>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</si>
  <si>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</si>
  <si>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</si>
  <si>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</si>
  <si>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</si>
  <si>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</si>
  <si>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</si>
  <si>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</si>
  <si>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</si>
  <si>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</si>
  <si>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</si>
  <si>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</si>
  <si>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</si>
  <si>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</si>
  <si>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</si>
  <si>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</si>
  <si>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</si>
  <si>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</si>
  <si>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</si>
  <si>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</si>
  <si>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</si>
  <si>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</si>
  <si>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</si>
  <si>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</si>
  <si>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</si>
  <si>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</si>
  <si>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</si>
  <si>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</si>
  <si>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</si>
  <si>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</si>
  <si>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</si>
  <si>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</si>
  <si>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</si>
  <si>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</si>
  <si>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</si>
  <si>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</si>
  <si>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</si>
  <si>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</si>
  <si>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</si>
  <si>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</si>
  <si>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</si>
  <si>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</si>
  <si>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</si>
  <si>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</si>
  <si>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</si>
  <si>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</si>
  <si>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</si>
  <si>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</si>
  <si>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</si>
  <si>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</si>
  <si>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</si>
  <si>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</si>
  <si>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</si>
  <si>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</si>
  <si>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</si>
  <si>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</si>
  <si>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</si>
  <si>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</si>
  <si>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</si>
  <si>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</si>
  <si>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</si>
  <si>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</si>
  <si>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</si>
  <si>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</si>
  <si>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</si>
  <si>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</si>
  <si>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</si>
  <si>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</si>
  <si>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</si>
  <si>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</si>
  <si>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</si>
  <si>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</si>
  <si>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</si>
  <si>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</si>
  <si>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</si>
  <si>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</si>
  <si>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</si>
  <si>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</si>
  <si>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</si>
  <si>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</si>
  <si>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</si>
  <si>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</si>
  <si>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</si>
  <si>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</si>
  <si>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</si>
  <si>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</si>
  <si>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</si>
  <si>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</si>
  <si>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</si>
  <si>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</si>
  <si>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</si>
  <si>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</si>
  <si>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</si>
  <si>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</si>
  <si>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</si>
  <si>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</si>
  <si>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</si>
  <si>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</si>
  <si>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</si>
  <si>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</si>
  <si>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</si>
  <si>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</si>
  <si>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</si>
  <si>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</si>
  <si>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</si>
  <si>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</si>
  <si>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</si>
  <si>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</si>
  <si>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</si>
  <si>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</si>
  <si>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</si>
  <si>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</si>
  <si>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</si>
  <si>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</si>
  <si>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</si>
  <si>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</si>
  <si>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</si>
  <si>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</si>
  <si>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</si>
  <si>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</si>
  <si>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</si>
  <si>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</si>
  <si>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</si>
  <si>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</si>
  <si>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</si>
  <si>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</si>
  <si>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</si>
  <si>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</si>
  <si>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</si>
  <si>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</si>
  <si>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</si>
  <si>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</si>
  <si>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</si>
  <si>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</si>
  <si>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</si>
  <si>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</si>
  <si>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</si>
  <si>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</si>
  <si>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</si>
  <si>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</si>
  <si>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</si>
  <si>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</si>
  <si>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</si>
  <si>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</si>
  <si>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</si>
  <si>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</si>
  <si>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</si>
  <si>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</si>
  <si>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</si>
  <si>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</si>
  <si>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</si>
  <si>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</si>
  <si>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</si>
  <si>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</si>
  <si>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</si>
  <si>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</si>
  <si>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</si>
  <si>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</si>
  <si>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</si>
  <si>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</si>
  <si>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</si>
  <si>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</si>
  <si>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</si>
  <si>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</si>
  <si>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</si>
  <si>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</si>
  <si>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</si>
  <si>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</si>
  <si>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</si>
  <si>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</si>
  <si>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</si>
  <si>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</si>
  <si>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</si>
  <si>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</si>
  <si>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</si>
  <si>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</si>
  <si>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</si>
  <si>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</si>
  <si>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</si>
  <si>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</si>
  <si>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</si>
  <si>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</si>
  <si>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</si>
  <si>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</si>
  <si>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</si>
  <si>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</si>
  <si>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</si>
  <si>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</si>
  <si>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</si>
  <si>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</si>
  <si>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</si>
  <si>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</si>
  <si>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</si>
  <si>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</si>
  <si>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</si>
  <si>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</si>
  <si>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</si>
  <si>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</si>
  <si>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</si>
  <si>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</si>
  <si>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</si>
  <si>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</si>
  <si>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</si>
  <si>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</si>
  <si>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</si>
  <si>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</si>
  <si>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</si>
  <si>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</si>
  <si>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</si>
  <si>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</si>
  <si>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</si>
  <si>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</si>
  <si>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</si>
  <si>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</si>
  <si>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</si>
  <si>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</si>
  <si>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</si>
  <si>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</si>
  <si>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</si>
  <si>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</si>
  <si>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</si>
  <si>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</si>
  <si>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</si>
  <si>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</si>
  <si>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</si>
  <si>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</si>
  <si>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</si>
  <si>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</si>
  <si>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</si>
  <si>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</si>
  <si>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</si>
  <si>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</si>
  <si>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</si>
  <si>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</si>
  <si>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</si>
  <si>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</si>
  <si>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</si>
  <si>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</si>
  <si>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</si>
  <si>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</si>
  <si>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</si>
  <si>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</si>
  <si>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</si>
  <si>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</si>
  <si>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</si>
  <si>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</si>
  <si>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</si>
  <si>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</si>
  <si>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</si>
  <si>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</si>
  <si>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</si>
  <si>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</si>
  <si>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</si>
  <si>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</si>
  <si>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</si>
  <si>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</si>
  <si>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</si>
  <si>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</si>
  <si>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</si>
  <si>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</si>
  <si>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</si>
  <si>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</si>
  <si>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</si>
  <si>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</si>
  <si>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</si>
  <si>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</si>
  <si>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</si>
  <si>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</si>
  <si>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</si>
  <si>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</si>
  <si>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</si>
  <si>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</si>
  <si>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</si>
  <si>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</si>
  <si>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</si>
  <si>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</si>
  <si>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</si>
  <si>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</si>
  <si>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</si>
  <si>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</si>
  <si>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</si>
  <si>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</si>
  <si>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</si>
  <si>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</si>
  <si>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</si>
  <si>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</si>
  <si>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</si>
  <si>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</si>
  <si>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</si>
  <si>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</si>
  <si>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</si>
  <si>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</si>
  <si>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</si>
  <si>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</si>
  <si>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</si>
  <si>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</si>
  <si>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</si>
  <si>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</si>
  <si>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</si>
  <si>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</si>
  <si>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</si>
  <si>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</si>
  <si>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</si>
  <si>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</si>
  <si>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</si>
  <si>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</si>
  <si>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</si>
  <si>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</si>
  <si>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</si>
  <si>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</si>
  <si>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</si>
  <si>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</si>
  <si>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</si>
  <si>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</si>
  <si>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</si>
  <si>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</si>
  <si>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</si>
  <si>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</si>
  <si>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</si>
  <si>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</si>
  <si>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</si>
  <si>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</si>
  <si>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</si>
  <si>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</si>
  <si>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</si>
  <si>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</si>
  <si>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</si>
  <si>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</si>
  <si>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</si>
  <si>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</si>
  <si>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</si>
  <si>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</si>
  <si>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</si>
  <si>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</si>
  <si>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</si>
  <si>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</si>
  <si>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</si>
  <si>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</si>
  <si>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</si>
  <si>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</si>
  <si>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</si>
  <si>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</si>
  <si>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</si>
  <si>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</si>
  <si>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</si>
  <si>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</si>
  <si>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</si>
  <si>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</si>
  <si>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</si>
  <si>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</si>
  <si>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</si>
  <si>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</si>
  <si>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</si>
  <si>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</si>
  <si>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</si>
  <si>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</si>
  <si>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</si>
  <si>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</si>
  <si>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</si>
  <si>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</si>
  <si>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</si>
  <si>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</si>
  <si>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</si>
  <si>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</si>
  <si>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</si>
  <si>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</si>
  <si>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</si>
  <si>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</si>
  <si>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</si>
  <si>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</si>
  <si>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</si>
  <si>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</si>
  <si>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</si>
  <si>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</si>
  <si>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</si>
  <si>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</si>
  <si>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</si>
  <si>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</si>
  <si>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</si>
  <si>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</si>
  <si>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</si>
  <si>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</si>
  <si>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</si>
  <si>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</si>
  <si>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</si>
  <si>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</si>
  <si>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</si>
  <si>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</si>
  <si>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</si>
  <si>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</si>
  <si>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</si>
  <si>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</si>
  <si>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</si>
  <si>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</si>
  <si>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</si>
  <si>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</si>
  <si>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</si>
  <si>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</si>
  <si>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</si>
  <si>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</si>
  <si>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</si>
  <si>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</si>
  <si>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</si>
  <si>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</si>
  <si>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</si>
  <si>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</si>
  <si>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</si>
  <si>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</si>
  <si>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</si>
  <si>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</si>
  <si>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</si>
  <si>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</si>
  <si>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</si>
  <si>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</si>
  <si>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</si>
  <si>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</si>
  <si>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</si>
  <si>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</si>
  <si>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</si>
  <si>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</si>
  <si>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</si>
  <si>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</si>
  <si>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</si>
  <si>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</si>
  <si>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</si>
  <si>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</si>
  <si>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</si>
  <si>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</si>
  <si>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</si>
  <si>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</si>
  <si>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</si>
  <si>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</si>
  <si>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</si>
  <si>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</si>
  <si>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</si>
  <si>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</si>
  <si>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</si>
  <si>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</si>
  <si>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</si>
  <si>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</si>
  <si>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</si>
  <si>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</si>
  <si>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</si>
  <si>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</si>
  <si>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</si>
  <si>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</si>
  <si>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</si>
  <si>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</si>
  <si>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</si>
  <si>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</si>
  <si>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</si>
  <si>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</si>
  <si>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</si>
  <si>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</si>
  <si>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</si>
  <si>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</si>
  <si>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</si>
  <si>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</si>
  <si>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</si>
  <si>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</si>
  <si>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</si>
  <si>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</si>
  <si>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</si>
  <si>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</si>
  <si>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</si>
  <si>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</si>
  <si>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</si>
  <si>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</si>
  <si>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</si>
  <si>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</si>
  <si>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</si>
  <si>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</si>
  <si>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</si>
  <si>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</si>
  <si>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</si>
  <si>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</si>
  <si>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</si>
  <si>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</si>
  <si>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</si>
  <si>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</si>
  <si>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</si>
  <si>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</si>
  <si>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</si>
  <si>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</si>
  <si>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</si>
  <si>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</si>
  <si>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</si>
  <si>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</si>
  <si>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</si>
  <si>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</si>
  <si>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</si>
  <si>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</si>
  <si>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</si>
  <si>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</si>
  <si>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</si>
  <si>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</si>
  <si>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</si>
  <si>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</si>
  <si>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</si>
  <si>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</si>
  <si>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</si>
  <si>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</si>
  <si>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</si>
  <si>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</si>
  <si>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</si>
  <si>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</si>
  <si>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</si>
  <si>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</si>
  <si>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</si>
  <si>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</si>
  <si>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</si>
  <si>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</si>
  <si>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</si>
  <si>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</si>
  <si>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</si>
  <si>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</si>
  <si>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</si>
  <si>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</si>
  <si>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</si>
  <si>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</si>
  <si>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</si>
  <si>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</si>
  <si>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</si>
  <si>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</si>
  <si>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</si>
  <si>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</si>
  <si>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</si>
  <si>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</si>
  <si>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</si>
  <si>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</si>
  <si>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</si>
  <si>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</si>
  <si>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</si>
  <si>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</si>
  <si>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</si>
  <si>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</si>
  <si>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</si>
  <si>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</si>
  <si>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</si>
  <si>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</si>
  <si>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</si>
  <si>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</si>
  <si>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</si>
  <si>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</si>
  <si>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</si>
  <si>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</si>
  <si>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</si>
  <si>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</si>
  <si>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</si>
  <si>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</si>
  <si>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</si>
  <si>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</si>
  <si>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</si>
  <si>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</si>
  <si>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</si>
  <si>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</si>
  <si>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</si>
  <si>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</si>
  <si>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</si>
  <si>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</si>
  <si>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</si>
  <si>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</si>
  <si>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</si>
  <si>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</si>
  <si>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</si>
  <si>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</si>
  <si>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</si>
  <si>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</si>
  <si>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</si>
  <si>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</si>
  <si>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</si>
  <si>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</si>
  <si>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</si>
  <si>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</si>
  <si>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</si>
  <si>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</si>
  <si>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</si>
  <si>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</si>
  <si>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</si>
  <si>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</si>
  <si>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</si>
  <si>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</si>
  <si>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</si>
  <si>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</si>
  <si>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</si>
  <si>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</si>
  <si>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</si>
  <si>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</si>
  <si>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</si>
  <si>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</si>
  <si>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</si>
  <si>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</si>
  <si>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</si>
  <si>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</si>
  <si>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</si>
  <si>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</si>
  <si>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</si>
  <si>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</si>
  <si>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</si>
  <si>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</si>
  <si>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</si>
  <si>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</si>
  <si>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</si>
  <si>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</si>
  <si>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</si>
  <si>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</si>
  <si>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</si>
  <si>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</si>
  <si>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</si>
  <si>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</si>
  <si>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</si>
  <si>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</si>
  <si>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</si>
  <si>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</si>
  <si>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</si>
  <si>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</si>
  <si>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</si>
  <si>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</si>
  <si>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</si>
  <si>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</si>
  <si>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</si>
  <si>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</si>
  <si>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</si>
  <si>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</si>
  <si>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</si>
  <si>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</si>
  <si>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</si>
  <si>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</si>
  <si>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</si>
  <si>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</si>
  <si>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</si>
  <si>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</si>
  <si>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</si>
  <si>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</si>
  <si>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</si>
  <si>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</si>
  <si>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</si>
  <si>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</si>
  <si>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</si>
  <si>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</si>
  <si>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</si>
  <si>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</si>
  <si>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</si>
  <si>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</si>
  <si>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</si>
  <si>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</si>
  <si>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</si>
  <si>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</si>
  <si>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</si>
  <si>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</si>
  <si>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</si>
  <si>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</si>
  <si>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</si>
  <si>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</si>
  <si>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</si>
  <si>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</si>
  <si>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</si>
  <si>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</si>
  <si>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</si>
  <si>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</si>
  <si>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</si>
  <si>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</si>
  <si>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</si>
  <si>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</si>
  <si>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</si>
  <si>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</si>
  <si>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</si>
  <si>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</si>
  <si>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</si>
  <si>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</si>
  <si>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</si>
  <si>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</si>
  <si>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</si>
  <si>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</si>
  <si>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</si>
  <si>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</si>
  <si>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</si>
  <si>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</si>
  <si>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</si>
  <si>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</si>
  <si>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</si>
  <si>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</si>
  <si>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</si>
  <si>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</si>
  <si>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</si>
  <si>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</si>
  <si>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</si>
  <si>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</si>
  <si>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</si>
  <si>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</si>
  <si>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</si>
  <si>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</si>
  <si>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</si>
  <si>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</si>
  <si>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</si>
  <si>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</si>
  <si>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</si>
  <si>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</si>
  <si>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</si>
  <si>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</si>
  <si>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</si>
  <si>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</si>
  <si>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</si>
  <si>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</si>
  <si>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</si>
  <si>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</si>
  <si>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</si>
  <si>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</si>
  <si>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</si>
  <si>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</si>
  <si>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</si>
  <si>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</si>
  <si>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</si>
  <si>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</si>
  <si>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</si>
  <si>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</si>
  <si>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</si>
  <si>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</si>
  <si>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</si>
  <si>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</si>
  <si>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</si>
  <si>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</si>
  <si>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</si>
  <si>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</si>
  <si>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</si>
  <si>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</si>
  <si>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</si>
  <si>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</si>
  <si>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</si>
  <si>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</si>
  <si>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</si>
  <si>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</si>
  <si>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</si>
  <si>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</si>
  <si>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</si>
  <si>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</si>
  <si>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</si>
  <si>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</si>
  <si>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</si>
  <si>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</si>
  <si>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</si>
  <si>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</si>
  <si>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</si>
  <si>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</si>
  <si>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</si>
  <si>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</si>
  <si>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</si>
  <si>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</si>
  <si>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</si>
  <si>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</si>
  <si>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</si>
  <si>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</si>
  <si>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</si>
  <si>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</si>
  <si>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</si>
  <si>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</si>
  <si>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</si>
  <si>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</si>
  <si>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</si>
  <si>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</si>
  <si>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</si>
  <si>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</si>
  <si>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</si>
  <si>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</si>
  <si>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</si>
  <si>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</si>
  <si>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</si>
  <si>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</si>
  <si>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</si>
  <si>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</si>
  <si>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</si>
  <si>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</si>
  <si>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</si>
  <si>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</si>
  <si>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</si>
  <si>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</si>
  <si>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</si>
  <si>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</si>
  <si>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</si>
  <si>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</si>
  <si>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</si>
  <si>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</si>
  <si>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</si>
  <si>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</si>
  <si>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</si>
  <si>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</si>
  <si>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</si>
  <si>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</si>
  <si>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</si>
  <si>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</si>
  <si>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</si>
  <si>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</si>
  <si>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</si>
  <si>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</si>
  <si>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</si>
  <si>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</si>
  <si>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</si>
  <si>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</si>
  <si>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</si>
  <si>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</si>
  <si>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</si>
  <si>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</si>
  <si>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</si>
  <si>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</si>
  <si>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</si>
  <si>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</si>
  <si>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</si>
  <si>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</si>
  <si>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</si>
  <si>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</si>
  <si>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</si>
  <si>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</si>
  <si>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</si>
  <si>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</si>
  <si>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</si>
  <si>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</si>
  <si>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</si>
  <si>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</si>
  <si>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</si>
  <si>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</si>
  <si>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</si>
  <si>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</si>
  <si>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</si>
  <si>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</si>
  <si>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</si>
  <si>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</si>
  <si>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</si>
  <si>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</si>
  <si>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</si>
  <si>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</si>
  <si>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</si>
  <si>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</si>
  <si>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</si>
  <si>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</si>
  <si>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</si>
  <si>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</si>
  <si>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</si>
  <si>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</si>
  <si>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</si>
  <si>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</si>
  <si>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</si>
  <si>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</si>
  <si>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</si>
  <si>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</si>
  <si>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</si>
  <si>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</si>
  <si>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</si>
  <si>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</si>
  <si>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</si>
  <si>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</si>
  <si>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</si>
  <si>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</si>
  <si>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</si>
  <si>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</si>
  <si>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</si>
  <si>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</si>
  <si>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</si>
  <si>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</si>
  <si>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</si>
  <si>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</si>
  <si>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</si>
  <si>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</si>
  <si>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</si>
  <si>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</si>
  <si>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</si>
  <si>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</si>
  <si>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</si>
  <si>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</si>
  <si>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</si>
  <si>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</si>
  <si>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</si>
  <si>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</si>
  <si>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</si>
  <si>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</si>
  <si>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</si>
  <si>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</si>
  <si>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</si>
  <si>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</si>
  <si>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</si>
  <si>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</si>
  <si>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</si>
  <si>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</si>
  <si>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</si>
  <si>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</si>
  <si>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</si>
  <si>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</si>
  <si>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</si>
  <si>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</si>
  <si>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</si>
  <si>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</si>
  <si>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</si>
  <si>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</si>
  <si>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</si>
  <si>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</si>
  <si>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</si>
  <si>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</si>
  <si>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</si>
  <si>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</si>
  <si>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</si>
  <si>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</si>
  <si>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</si>
  <si>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</si>
  <si>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</si>
  <si>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</si>
  <si>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</si>
  <si>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</si>
  <si>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</si>
  <si>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</si>
  <si>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</si>
  <si>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</si>
  <si>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</si>
  <si>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</si>
  <si>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</si>
  <si>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</si>
  <si>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</si>
  <si>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</si>
  <si>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</si>
  <si>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</si>
  <si>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</si>
  <si>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</si>
  <si>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</si>
  <si>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</si>
  <si>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</si>
  <si>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</si>
  <si>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</si>
  <si>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</si>
  <si>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</si>
  <si>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</si>
  <si>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</si>
  <si>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</si>
  <si>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</si>
  <si>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</si>
  <si>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</si>
  <si>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</si>
  <si>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</si>
  <si>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</si>
  <si>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</si>
  <si>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</si>
  <si>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</si>
  <si>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</si>
  <si>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</si>
  <si>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</si>
  <si>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</si>
  <si>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</si>
  <si>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</si>
  <si>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</si>
  <si>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</si>
  <si>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</si>
  <si>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</si>
  <si>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</si>
  <si>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</si>
  <si>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</si>
  <si>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</si>
  <si>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</si>
  <si>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</si>
  <si>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</si>
  <si>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</si>
  <si>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</si>
  <si>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</si>
  <si>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</si>
  <si>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</si>
  <si>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</si>
  <si>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</si>
  <si>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</si>
  <si>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</si>
  <si>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</si>
  <si>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</si>
  <si>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</si>
  <si>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</si>
  <si>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</si>
  <si>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</si>
  <si>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</si>
  <si>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</si>
  <si>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</si>
  <si>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</si>
  <si>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</si>
  <si>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</si>
  <si>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</si>
  <si>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</si>
  <si>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</si>
  <si>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</si>
  <si>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</si>
  <si>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</si>
  <si>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</si>
  <si>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</si>
  <si>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</si>
  <si>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</si>
  <si>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</si>
  <si>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</si>
  <si>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</si>
  <si>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</si>
  <si>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</si>
  <si>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</si>
  <si>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</si>
  <si>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</si>
  <si>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</si>
  <si>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</si>
  <si>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</si>
  <si>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</si>
  <si>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</si>
  <si>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</si>
  <si>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</si>
  <si>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</si>
  <si>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</si>
  <si>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</si>
  <si>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</si>
  <si>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</si>
  <si>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</si>
  <si>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</si>
  <si>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</si>
  <si>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</si>
  <si>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</si>
  <si>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</si>
  <si>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</si>
  <si>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</si>
  <si>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</si>
  <si>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</si>
  <si>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</si>
  <si>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</si>
  <si>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</si>
  <si>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</si>
  <si>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</si>
  <si>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</si>
  <si>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</si>
  <si>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</si>
  <si>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</si>
  <si>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</si>
  <si>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</si>
  <si>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</si>
  <si>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</si>
  <si>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</si>
  <si>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</si>
  <si>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</si>
  <si>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</si>
  <si>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</si>
  <si>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</si>
  <si>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</si>
  <si>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</si>
  <si>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</si>
  <si>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</si>
  <si>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</si>
  <si>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</si>
  <si>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</si>
  <si>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</si>
  <si>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</si>
  <si>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</si>
  <si>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</si>
  <si>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</si>
  <si>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</si>
  <si>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</si>
  <si>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</si>
  <si>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</si>
  <si>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</si>
  <si>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</si>
  <si>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</si>
  <si>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</si>
  <si>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</si>
  <si>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</si>
  <si>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</si>
  <si>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</si>
  <si>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</si>
  <si>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</si>
  <si>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</si>
  <si>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</si>
  <si>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</si>
  <si>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</si>
  <si>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</si>
  <si>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</si>
  <si>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</si>
  <si>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</si>
  <si>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</si>
  <si>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</si>
  <si>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</si>
  <si>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</si>
  <si>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</si>
  <si>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</si>
  <si>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</si>
  <si>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</si>
  <si>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</si>
  <si>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</si>
  <si>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</si>
  <si>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</si>
  <si>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</si>
  <si>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</si>
  <si>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</si>
  <si>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</si>
  <si>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</si>
  <si>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</si>
  <si>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</si>
  <si>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</si>
  <si>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</si>
  <si>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</si>
  <si>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</si>
  <si>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</si>
  <si>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</si>
  <si>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</si>
  <si>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</si>
  <si>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</si>
  <si>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</si>
  <si>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</si>
  <si>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</si>
  <si>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</si>
  <si>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</si>
  <si>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</si>
  <si>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</si>
  <si>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</si>
  <si>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</si>
  <si>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</si>
  <si>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</si>
  <si>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</si>
  <si>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</si>
  <si>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</si>
  <si>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</si>
  <si>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</si>
  <si>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</si>
  <si>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</si>
  <si>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</si>
  <si>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</si>
  <si>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</si>
  <si>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</si>
  <si>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</si>
  <si>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</si>
  <si>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</si>
  <si>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</si>
  <si>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</si>
  <si>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</si>
  <si>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</si>
  <si>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</si>
  <si>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</si>
  <si>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</si>
  <si>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</si>
  <si>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</si>
  <si>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</si>
  <si>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</si>
  <si>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</si>
  <si>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</si>
  <si>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</si>
  <si>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</si>
  <si>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</si>
  <si>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</si>
  <si>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</si>
  <si>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</si>
  <si>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</si>
  <si>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</si>
  <si>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</si>
  <si>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</si>
  <si>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</si>
  <si>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</si>
  <si>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</si>
  <si>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</si>
  <si>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</si>
  <si>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</si>
  <si>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</si>
  <si>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</si>
  <si>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</si>
  <si>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</si>
  <si>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</si>
  <si>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</si>
  <si>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</si>
  <si>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</si>
  <si>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</si>
  <si>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</si>
  <si>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</si>
  <si>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</si>
  <si>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</si>
  <si>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</si>
  <si>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</si>
  <si>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</si>
  <si>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</si>
  <si>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</si>
  <si>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</si>
  <si>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</si>
  <si>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</si>
  <si>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</si>
  <si>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</si>
  <si>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</si>
  <si>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</si>
  <si>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</si>
  <si>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</si>
  <si>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</si>
  <si>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</si>
  <si>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</si>
  <si>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</si>
  <si>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</si>
  <si>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</si>
  <si>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</si>
  <si>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</si>
  <si>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</si>
  <si>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</si>
  <si>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</si>
  <si>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</si>
  <si>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</si>
  <si>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</si>
  <si>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</si>
  <si>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</si>
  <si>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</si>
  <si>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</si>
  <si>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</si>
  <si>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</si>
  <si>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</si>
  <si>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</si>
  <si>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</si>
  <si>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</si>
  <si>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</si>
  <si>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</si>
  <si>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</si>
  <si>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</si>
  <si>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</si>
  <si>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</si>
  <si>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</si>
  <si>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</si>
  <si>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</si>
  <si>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</si>
  <si>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</si>
  <si>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</si>
  <si>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</si>
  <si>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</si>
  <si>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</si>
  <si>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</si>
  <si>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</si>
  <si>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</si>
  <si>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</si>
  <si>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</si>
  <si>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</si>
  <si>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</si>
  <si>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</si>
  <si>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</si>
  <si>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</si>
  <si>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</si>
  <si>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</si>
  <si>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</si>
  <si>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</si>
  <si>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</si>
  <si>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</si>
  <si>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</si>
  <si>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</si>
  <si>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</si>
  <si>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</si>
  <si>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</si>
  <si>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</si>
  <si>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</si>
  <si>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</si>
  <si>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</si>
  <si>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</si>
  <si>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</si>
  <si>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</si>
  <si>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</si>
  <si>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</si>
  <si>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</si>
  <si>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</si>
  <si>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</si>
  <si>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</si>
  <si>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</si>
  <si>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</si>
  <si>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</si>
  <si>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</si>
  <si>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</si>
  <si>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</si>
  <si>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</si>
  <si>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</si>
  <si>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</si>
  <si>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</si>
  <si>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</si>
  <si>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</si>
  <si>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</si>
  <si>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</si>
  <si>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</si>
  <si>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</si>
  <si>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</si>
  <si>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</si>
  <si>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</si>
  <si>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</si>
  <si>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</si>
  <si>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</si>
  <si>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</si>
  <si>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</si>
  <si>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</si>
  <si>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</si>
  <si>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</si>
  <si>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</si>
  <si>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</si>
  <si>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</si>
  <si>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</si>
  <si>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</si>
  <si>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</si>
  <si>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</si>
  <si>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</si>
  <si>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</si>
  <si>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</si>
  <si>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</si>
  <si>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</si>
  <si>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</si>
  <si>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</si>
  <si>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</si>
  <si>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</si>
  <si>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</si>
  <si>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</si>
  <si>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</si>
  <si>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</si>
  <si>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</si>
  <si>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</si>
  <si>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</si>
  <si>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</si>
  <si>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</si>
  <si>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</si>
  <si>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</si>
  <si>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</si>
  <si>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</si>
  <si>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</si>
  <si>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</si>
  <si>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</si>
  <si>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</si>
  <si>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</si>
  <si>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</si>
  <si>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</si>
  <si>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</si>
  <si>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</si>
  <si>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</si>
  <si>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</si>
  <si>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</si>
  <si>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</si>
  <si>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</si>
  <si>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</si>
  <si>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</si>
  <si>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</si>
  <si>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</si>
  <si>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</si>
  <si>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</si>
  <si>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</si>
  <si>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</si>
  <si>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</si>
  <si>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</si>
  <si>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</si>
  <si>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</si>
  <si>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</si>
  <si>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</si>
  <si>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</si>
  <si>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</si>
  <si>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</si>
  <si>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</si>
  <si>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</si>
  <si>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</si>
  <si>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</si>
  <si>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</si>
  <si>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</si>
  <si>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</si>
  <si>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</si>
  <si>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</si>
  <si>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</si>
  <si>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</si>
  <si>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</si>
  <si>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</si>
  <si>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</si>
  <si>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</si>
  <si>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</si>
  <si>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</si>
  <si>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</si>
  <si>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</si>
  <si>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</si>
  <si>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</si>
  <si>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</si>
  <si>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</si>
  <si>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</si>
  <si>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</si>
  <si>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</si>
  <si>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</si>
  <si>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</si>
  <si>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</si>
  <si>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</si>
  <si>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</si>
  <si>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</si>
  <si>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</si>
  <si>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</si>
  <si>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</si>
  <si>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</si>
  <si>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</si>
  <si>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</si>
  <si>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</si>
  <si>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</si>
  <si>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</si>
  <si>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</si>
  <si>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</si>
  <si>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</si>
  <si>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</si>
  <si>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</si>
  <si>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</si>
  <si>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</si>
  <si>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</si>
  <si>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</si>
  <si>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</si>
  <si>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</si>
  <si>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</si>
  <si>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</si>
  <si>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</si>
  <si>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</si>
  <si>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</si>
  <si>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</si>
  <si>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</si>
  <si>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</si>
  <si>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</si>
  <si>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</si>
  <si>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</si>
  <si>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</si>
  <si>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</si>
  <si>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</si>
  <si>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</si>
  <si>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</si>
  <si>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</si>
  <si>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</si>
  <si>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</si>
  <si>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</si>
  <si>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</si>
  <si>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</si>
  <si>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</si>
  <si>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</si>
  <si>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</si>
  <si>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</si>
  <si>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</si>
  <si>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</si>
  <si>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</si>
  <si>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</si>
  <si>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</si>
  <si>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</si>
  <si>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</si>
  <si>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</si>
  <si>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</si>
  <si>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</si>
  <si>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</si>
  <si>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</si>
  <si>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</si>
  <si>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</si>
  <si>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</si>
  <si>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</si>
  <si>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</si>
  <si>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</si>
  <si>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</si>
  <si>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</si>
  <si>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</si>
  <si>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</si>
  <si>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</si>
  <si>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</si>
  <si>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</si>
  <si>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</si>
  <si>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</si>
  <si>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</si>
  <si>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</si>
  <si>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</si>
  <si>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</si>
  <si>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</si>
  <si>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</si>
  <si>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</si>
  <si>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</si>
  <si>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</si>
  <si>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</si>
  <si>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</si>
  <si>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</si>
  <si>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</si>
  <si>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</si>
  <si>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</si>
  <si>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</si>
  <si>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</si>
  <si>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</si>
  <si>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</si>
  <si>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</si>
  <si>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</si>
  <si>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</si>
  <si>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</si>
  <si>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</si>
  <si>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</si>
  <si>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</si>
  <si>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</si>
  <si>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</si>
  <si>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</si>
  <si>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</si>
  <si>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</si>
  <si>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</si>
  <si>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</si>
  <si>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</si>
  <si>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</si>
  <si>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</si>
  <si>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</si>
  <si>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</si>
  <si>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</si>
  <si>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</si>
  <si>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</si>
  <si>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</si>
  <si>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</si>
  <si>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</si>
  <si>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</si>
  <si>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</si>
  <si>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</si>
  <si>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</si>
  <si>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</si>
  <si>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</si>
  <si>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</si>
  <si>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</si>
  <si>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</si>
  <si>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</si>
  <si>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</si>
  <si>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</si>
  <si>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</si>
  <si>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</si>
  <si>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</si>
  <si>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</si>
  <si>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</si>
  <si>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</si>
  <si>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</si>
  <si>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</si>
  <si>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</si>
  <si>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</si>
  <si>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</si>
  <si>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</si>
  <si>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</si>
  <si>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</si>
  <si>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</si>
  <si>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</si>
  <si>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</si>
  <si>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</si>
  <si>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</si>
  <si>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</si>
  <si>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</si>
  <si>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</si>
  <si>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</si>
  <si>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</si>
  <si>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</si>
  <si>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</si>
  <si>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</si>
  <si>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</si>
  <si>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</si>
  <si>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</si>
  <si>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</si>
  <si>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</si>
  <si>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</si>
  <si>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</si>
  <si>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</si>
  <si>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</si>
  <si>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</si>
  <si>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</si>
  <si>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</si>
  <si>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</si>
  <si>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</si>
  <si>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</si>
  <si>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</si>
  <si>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</si>
  <si>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</si>
  <si>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</si>
  <si>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</si>
  <si>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</si>
  <si>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</si>
  <si>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</si>
  <si>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</si>
  <si>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</si>
  <si>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</si>
  <si>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</si>
  <si>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</si>
  <si>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</si>
  <si>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</si>
  <si>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</si>
  <si>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</si>
  <si>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</si>
  <si>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</si>
  <si>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</si>
  <si>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</si>
  <si>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</si>
  <si>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</si>
  <si>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</si>
  <si>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</si>
  <si>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</si>
  <si>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</si>
  <si>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</si>
  <si>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</si>
  <si>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</si>
  <si>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</si>
  <si>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</si>
  <si>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</si>
  <si>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</si>
  <si>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</si>
  <si>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</si>
  <si>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</si>
  <si>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</si>
  <si>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</si>
  <si>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</si>
  <si>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</si>
  <si>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</si>
  <si>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</si>
  <si>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</si>
  <si>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</si>
  <si>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</si>
  <si>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</si>
  <si>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</si>
  <si>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</si>
  <si>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</si>
  <si>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</si>
  <si>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</si>
  <si>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</si>
  <si>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</si>
  <si>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</si>
  <si>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</si>
  <si>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</si>
  <si>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</si>
  <si>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</si>
  <si>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</si>
  <si>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</si>
  <si>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</si>
  <si>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</si>
  <si>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</si>
  <si>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</si>
  <si>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</si>
  <si>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</si>
  <si>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</si>
  <si>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</si>
  <si>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</si>
  <si>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</si>
  <si>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</si>
  <si>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</si>
  <si>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</si>
  <si>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</si>
  <si>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</si>
  <si>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</si>
  <si>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</si>
  <si>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</si>
  <si>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</si>
  <si>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</si>
  <si>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</si>
  <si>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</si>
  <si>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</si>
  <si>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</si>
  <si>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</si>
  <si>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</si>
  <si>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</si>
  <si>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</si>
  <si>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</si>
  <si>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</si>
  <si>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</si>
  <si>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</si>
  <si>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</si>
  <si>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</si>
  <si>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</si>
  <si>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</si>
  <si>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</si>
  <si>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</si>
  <si>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</si>
  <si>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</si>
  <si>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</si>
  <si>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</si>
  <si>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</si>
  <si>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</si>
  <si>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</si>
  <si>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</si>
  <si>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</si>
  <si>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</si>
  <si>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</si>
  <si>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</si>
  <si>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</si>
  <si>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</si>
  <si>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</si>
  <si>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</si>
  <si>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</si>
  <si>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</si>
  <si>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</si>
  <si>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</si>
  <si>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</si>
  <si>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</si>
  <si>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</si>
  <si>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</si>
  <si>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</si>
  <si>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</si>
  <si>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</si>
  <si>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</si>
  <si>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</si>
  <si>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</si>
  <si>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</si>
  <si>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</si>
  <si>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</si>
  <si>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</si>
  <si>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</si>
  <si>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</si>
  <si>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</si>
  <si>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</si>
  <si>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</si>
  <si>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</si>
  <si>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</si>
  <si>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</si>
  <si>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</si>
  <si>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</si>
  <si>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</si>
  <si>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</si>
  <si>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</si>
  <si>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</si>
  <si>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</si>
  <si>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</si>
  <si>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</si>
  <si>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</si>
  <si>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</si>
  <si>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</si>
  <si>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</si>
  <si>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</si>
  <si>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</si>
  <si>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</si>
  <si>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</si>
  <si>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</si>
  <si>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</si>
  <si>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</si>
  <si>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</si>
  <si>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</si>
  <si>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</si>
  <si>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</si>
  <si>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</si>
  <si>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</si>
  <si>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</si>
  <si>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</si>
  <si>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</si>
  <si>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</si>
  <si>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</si>
  <si>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</si>
  <si>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</si>
  <si>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</si>
  <si>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</si>
  <si>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</si>
  <si>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</si>
  <si>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</si>
  <si>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</si>
  <si>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</si>
  <si>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</si>
  <si>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</si>
  <si>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</si>
  <si>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</si>
  <si>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</si>
  <si>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</si>
  <si>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</si>
  <si>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</si>
  <si>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</si>
  <si>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</si>
  <si>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</si>
  <si>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</si>
  <si>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</si>
  <si>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</si>
  <si>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</si>
  <si>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</si>
  <si>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</si>
  <si>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</si>
  <si>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</si>
  <si>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</si>
  <si>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</si>
  <si>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</si>
  <si>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</si>
  <si>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</si>
  <si>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</si>
  <si>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</si>
  <si>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</si>
  <si>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</si>
  <si>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</si>
  <si>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</si>
  <si>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</si>
  <si>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</si>
  <si>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</si>
  <si>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</si>
  <si>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</si>
  <si>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</si>
  <si>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</si>
  <si>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</si>
  <si>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</si>
  <si>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</si>
  <si>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</si>
  <si>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</si>
  <si>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</si>
  <si>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</si>
  <si>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</si>
  <si>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</si>
  <si>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</si>
  <si>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</si>
  <si>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</si>
  <si>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</si>
  <si>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</si>
  <si>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</si>
  <si>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</si>
  <si>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</si>
  <si>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</si>
  <si>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</si>
  <si>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</si>
  <si>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</si>
  <si>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</si>
  <si>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</si>
  <si>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</si>
  <si>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</si>
  <si>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</si>
  <si>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</si>
  <si>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</si>
  <si>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</si>
  <si>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</si>
  <si>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</si>
  <si>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</si>
  <si>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</si>
  <si>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</si>
  <si>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</si>
  <si>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</si>
  <si>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</si>
  <si>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</si>
  <si>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</si>
  <si>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</si>
  <si>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</si>
  <si>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</si>
  <si>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</si>
  <si>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</si>
  <si>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</si>
  <si>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</si>
  <si>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</si>
  <si>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</si>
  <si>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</si>
  <si>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</si>
  <si>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</si>
  <si>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</si>
  <si>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</si>
  <si>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</si>
  <si>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</si>
  <si>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</si>
  <si>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</si>
  <si>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</si>
  <si>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</si>
  <si>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</si>
  <si>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</si>
  <si>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</si>
  <si>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</si>
  <si>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</si>
  <si>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</si>
  <si>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</si>
  <si>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</si>
  <si>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</si>
  <si>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</si>
  <si>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</si>
  <si>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</si>
  <si>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</si>
  <si>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</si>
  <si>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</si>
  <si>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</si>
  <si>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</si>
  <si>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</si>
  <si>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</si>
  <si>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</si>
  <si>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</si>
  <si>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</si>
  <si>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</si>
  <si>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</si>
  <si>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</si>
  <si>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</si>
  <si>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</si>
  <si>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</si>
  <si>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</si>
  <si>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</si>
  <si>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</si>
  <si>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</si>
  <si>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</si>
  <si>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</si>
  <si>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</si>
  <si>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</si>
  <si>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</si>
  <si>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</si>
  <si>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</si>
  <si>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</si>
  <si>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</si>
  <si>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</si>
  <si>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</si>
  <si>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</si>
  <si>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</si>
  <si>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</si>
  <si>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</si>
  <si>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</si>
  <si>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</si>
  <si>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</si>
  <si>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</si>
  <si>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</si>
  <si>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</si>
  <si>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</si>
  <si>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</si>
  <si>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</si>
  <si>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</si>
  <si>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</si>
  <si>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</si>
  <si>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</si>
  <si>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</si>
  <si>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</si>
  <si>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</si>
  <si>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</si>
  <si>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</si>
  <si>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</si>
  <si>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</si>
  <si>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</si>
  <si>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</si>
  <si>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</si>
  <si>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</si>
  <si>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</si>
  <si>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</si>
  <si>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</si>
  <si>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</si>
  <si>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</si>
  <si>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</si>
  <si>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</si>
  <si>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</si>
  <si>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</si>
  <si>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</si>
  <si>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</si>
  <si>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</si>
  <si>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</si>
  <si>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</si>
  <si>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</si>
  <si>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</si>
  <si>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</si>
  <si>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</si>
  <si>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</si>
  <si>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</si>
  <si>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</si>
  <si>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</si>
  <si>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</si>
  <si>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</si>
  <si>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</si>
  <si>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</si>
  <si>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</si>
  <si>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</si>
  <si>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</si>
  <si>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</si>
  <si>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</si>
  <si>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</si>
  <si>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</si>
  <si>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</si>
  <si>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</si>
  <si>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</si>
  <si>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</si>
  <si>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</si>
  <si>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</si>
  <si>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</si>
  <si>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</si>
  <si>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</si>
  <si>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</si>
  <si>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</si>
  <si>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</si>
  <si>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</si>
  <si>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</si>
  <si>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</si>
  <si>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</si>
  <si>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</si>
  <si>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</si>
  <si>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</si>
  <si>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</si>
  <si>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</si>
  <si>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</si>
  <si>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</si>
  <si>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</si>
  <si>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</si>
  <si>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</si>
  <si>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</si>
  <si>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</si>
  <si>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</si>
  <si>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</si>
  <si>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</si>
  <si>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</si>
  <si>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</si>
  <si>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</si>
  <si>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</si>
  <si>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</si>
  <si>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</si>
  <si>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</si>
  <si>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</si>
  <si>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</si>
  <si>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</si>
  <si>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</si>
  <si>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</si>
  <si>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</si>
  <si>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</si>
  <si>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</si>
  <si>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</si>
  <si>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</si>
  <si>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</si>
  <si>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</si>
  <si>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</si>
  <si>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</si>
  <si>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</si>
  <si>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</si>
  <si>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</si>
  <si>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</si>
  <si>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</si>
  <si>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</si>
  <si>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</si>
  <si>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</si>
  <si>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</si>
  <si>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</si>
  <si>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</si>
  <si>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</si>
  <si>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</si>
  <si>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</si>
  <si>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</si>
  <si>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</si>
  <si>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</si>
  <si>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</si>
  <si>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</si>
  <si>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</si>
  <si>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</si>
  <si>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</si>
  <si>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</si>
  <si>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</si>
  <si>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</si>
  <si>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</si>
  <si>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</si>
  <si>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</si>
  <si>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</si>
  <si>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</si>
  <si>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</si>
  <si>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</si>
  <si>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</si>
  <si>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</si>
  <si>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</si>
  <si>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</si>
  <si>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</si>
  <si>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</si>
  <si>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</si>
  <si>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</si>
  <si>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</si>
  <si>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</si>
  <si>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</si>
  <si>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</si>
  <si>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</si>
  <si>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</si>
  <si>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</si>
  <si>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</si>
  <si>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</si>
  <si>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</si>
  <si>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</si>
  <si>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</si>
  <si>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</si>
  <si>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</si>
  <si>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</si>
  <si>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</si>
  <si>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</si>
  <si>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</si>
  <si>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</si>
  <si>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</si>
  <si>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</si>
  <si>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</si>
  <si>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</si>
  <si>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</si>
  <si>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</si>
  <si>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</si>
  <si>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</si>
  <si>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</si>
  <si>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</si>
  <si>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</si>
  <si>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</si>
  <si>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</si>
  <si>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</si>
  <si>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</si>
  <si>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</si>
  <si>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</si>
  <si>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</si>
  <si>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</si>
  <si>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</si>
  <si>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</si>
  <si>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</si>
  <si>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</si>
  <si>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</si>
  <si>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</si>
  <si>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</si>
  <si>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</si>
  <si>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</si>
  <si>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</si>
  <si>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</si>
  <si>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</si>
  <si>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</si>
  <si>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</si>
  <si>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</si>
  <si>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</si>
  <si>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</si>
  <si>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</si>
  <si>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</si>
  <si>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</si>
  <si>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</si>
  <si>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</si>
  <si>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</si>
  <si>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</si>
  <si>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</si>
  <si>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</si>
  <si>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</si>
  <si>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</si>
  <si>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</si>
  <si>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</si>
  <si>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</si>
  <si>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</si>
  <si>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</si>
  <si>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</si>
  <si>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</si>
  <si>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</si>
  <si>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</si>
  <si>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</si>
  <si>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</si>
  <si>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</si>
  <si>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</si>
  <si>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</si>
  <si>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</si>
  <si>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</si>
  <si>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</si>
  <si>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</si>
  <si>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</si>
  <si>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</si>
  <si>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</si>
  <si>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</si>
  <si>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</si>
  <si>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</si>
  <si>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</si>
  <si>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</si>
  <si>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</si>
  <si>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</si>
  <si>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</si>
  <si>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</si>
  <si>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</si>
  <si>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</si>
  <si>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</si>
  <si>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</si>
  <si>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</si>
  <si>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</si>
  <si>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</si>
  <si>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</si>
  <si>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</si>
  <si>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</si>
  <si>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</si>
  <si>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</si>
  <si>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</si>
  <si>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</si>
  <si>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</si>
  <si>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</si>
  <si>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</si>
  <si>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</si>
  <si>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</si>
  <si>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</si>
  <si>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</si>
  <si>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</si>
  <si>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</si>
  <si>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</si>
  <si>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</si>
  <si>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</si>
  <si>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</si>
  <si>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</si>
  <si>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</si>
  <si>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</si>
  <si>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</si>
  <si>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</si>
  <si>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</si>
  <si>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</si>
  <si>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</si>
  <si>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</si>
  <si>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</si>
  <si>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</si>
  <si>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</si>
  <si>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</si>
  <si>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</si>
  <si>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</si>
  <si>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</si>
  <si>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</si>
  <si>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</si>
  <si>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</si>
  <si>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</si>
  <si>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</si>
  <si>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</si>
  <si>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</si>
  <si>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</si>
  <si>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</si>
  <si>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</si>
  <si>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</si>
  <si>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</si>
  <si>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</si>
  <si>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</si>
  <si>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</si>
  <si>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</si>
  <si>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</si>
  <si>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</si>
  <si>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</si>
  <si>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</si>
  <si>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</si>
  <si>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</si>
  <si>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</si>
  <si>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</si>
  <si>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</si>
  <si>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</si>
  <si>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</si>
  <si>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</si>
  <si>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</si>
  <si>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</si>
  <si>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</si>
  <si>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</si>
  <si>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</si>
  <si>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</si>
  <si>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</si>
  <si>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</si>
  <si>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</si>
  <si>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</si>
  <si>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</si>
  <si>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</si>
  <si>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</si>
  <si>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</si>
  <si>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</si>
  <si>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</si>
  <si>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</si>
  <si>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</si>
  <si>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</si>
  <si>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</si>
  <si>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</si>
  <si>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</si>
  <si>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</si>
  <si>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</si>
  <si>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</si>
  <si>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</si>
  <si>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</si>
  <si>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</si>
  <si>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</si>
  <si>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</si>
  <si>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</si>
  <si>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</si>
  <si>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</si>
  <si>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</si>
  <si>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</si>
  <si>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</si>
  <si>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</si>
  <si>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</si>
  <si>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</si>
  <si>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</si>
  <si>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</si>
  <si>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</si>
  <si>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</si>
  <si>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</si>
  <si>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</si>
  <si>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</si>
  <si>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</si>
  <si>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</si>
  <si>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</si>
  <si>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</si>
  <si>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</si>
  <si>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</si>
  <si>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</si>
  <si>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</si>
  <si>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</si>
  <si>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</si>
  <si>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</si>
  <si>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</si>
  <si>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</si>
  <si>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</si>
  <si>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</si>
  <si>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</si>
  <si>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</si>
  <si>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</si>
  <si>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</si>
  <si>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</si>
  <si>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</si>
  <si>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</si>
  <si>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</si>
  <si>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</si>
  <si>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</si>
  <si>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</si>
  <si>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</si>
  <si>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</si>
  <si>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</si>
  <si>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</si>
  <si>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</si>
  <si>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</si>
  <si>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</si>
  <si>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</si>
  <si>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</si>
  <si>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</si>
  <si>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</si>
  <si>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</si>
  <si>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</si>
  <si>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</si>
  <si>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</si>
  <si>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</si>
  <si>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</si>
  <si>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</si>
  <si>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</si>
  <si>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</si>
  <si>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</si>
  <si>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</si>
  <si>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</si>
  <si>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</si>
  <si>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</si>
  <si>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</si>
  <si>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</si>
  <si>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</si>
  <si>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</si>
  <si>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</si>
  <si>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</si>
  <si>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</si>
  <si>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</si>
  <si>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</si>
  <si>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</si>
  <si>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</si>
  <si>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</si>
  <si>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</si>
  <si>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</si>
  <si>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</si>
  <si>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</si>
  <si>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</si>
  <si>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</si>
  <si>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</si>
  <si>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</si>
  <si>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</si>
  <si>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</si>
  <si>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</si>
  <si>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</si>
  <si>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</si>
  <si>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</si>
  <si>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</si>
  <si>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</si>
  <si>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</si>
  <si>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</si>
  <si>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</si>
  <si>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</si>
  <si>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</si>
  <si>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</si>
  <si>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</si>
  <si>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</si>
  <si>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</si>
  <si>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</si>
  <si>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</si>
  <si>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</si>
  <si>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</si>
  <si>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</si>
  <si>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</si>
  <si>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</si>
  <si>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</si>
  <si>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</si>
  <si>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</si>
  <si>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</si>
  <si>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</si>
  <si>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</si>
  <si>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</si>
  <si>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</si>
  <si>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</si>
  <si>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</si>
  <si>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</si>
  <si>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</si>
  <si>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</si>
  <si>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</si>
  <si>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</si>
  <si>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</si>
  <si>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</si>
  <si>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</si>
  <si>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</si>
  <si>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</si>
  <si>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</si>
  <si>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</si>
  <si>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</si>
  <si>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</si>
  <si>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</si>
  <si>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</si>
  <si>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</si>
  <si>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</si>
  <si>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</si>
  <si>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</si>
  <si>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</si>
  <si>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</si>
  <si>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</si>
  <si>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</si>
  <si>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</si>
  <si>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</si>
  <si>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</si>
  <si>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</si>
  <si>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</si>
  <si>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</si>
  <si>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</si>
  <si>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</si>
  <si>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</si>
  <si>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</si>
  <si>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</si>
  <si>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</si>
  <si>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</si>
  <si>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</si>
  <si>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</si>
  <si>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</si>
  <si>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</si>
  <si>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</si>
  <si>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</si>
  <si>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</si>
  <si>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</si>
  <si>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</si>
  <si>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</si>
  <si>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</si>
  <si>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</si>
  <si>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</si>
  <si>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</si>
  <si>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</si>
  <si>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</si>
  <si>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</si>
  <si>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</si>
  <si>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</si>
  <si>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</si>
  <si>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</si>
  <si>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</si>
  <si>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</si>
  <si>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</si>
  <si>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</si>
  <si>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</si>
  <si>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</si>
  <si>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</si>
  <si>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</si>
  <si>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</si>
  <si>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</si>
  <si>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</si>
  <si>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</si>
  <si>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</si>
  <si>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</si>
  <si>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</si>
  <si>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</si>
  <si>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</si>
  <si>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</si>
  <si>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</si>
  <si>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</si>
  <si>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</si>
  <si>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</si>
  <si>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</si>
  <si>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</si>
  <si>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</si>
  <si>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</si>
  <si>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</si>
  <si>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</si>
  <si>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</si>
  <si>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</si>
  <si>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</si>
  <si>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</si>
  <si>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</si>
  <si>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</si>
  <si>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</si>
  <si>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</si>
  <si>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</si>
  <si>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</si>
  <si>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</si>
  <si>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</si>
  <si>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</si>
  <si>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</si>
  <si>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</si>
  <si>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</si>
  <si>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</si>
  <si>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</si>
  <si>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</si>
  <si>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</si>
  <si>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</si>
  <si>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</si>
  <si>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</si>
  <si>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</si>
  <si>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</si>
  <si>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</si>
  <si>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</si>
  <si>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</si>
  <si>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</si>
  <si>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</si>
  <si>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</si>
  <si>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</si>
  <si>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</si>
  <si>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</si>
  <si>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</si>
  <si>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</si>
  <si>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</si>
  <si>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</si>
  <si>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</si>
  <si>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</si>
  <si>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</si>
  <si>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</si>
  <si>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</si>
  <si>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</si>
  <si>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</si>
  <si>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</si>
  <si>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</si>
  <si>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</si>
  <si>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</si>
  <si>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</si>
  <si>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</si>
  <si>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</si>
  <si>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</si>
  <si>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</si>
  <si>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</si>
  <si>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</si>
  <si>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</si>
  <si>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</si>
  <si>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</si>
  <si>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</si>
  <si>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</si>
  <si>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</si>
  <si>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</si>
  <si>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</si>
  <si>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</si>
  <si>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</si>
  <si>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</si>
  <si>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</si>
  <si>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</si>
  <si>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</si>
  <si>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</si>
  <si>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</si>
  <si>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</si>
  <si>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</si>
  <si>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</si>
  <si>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</si>
  <si>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</si>
  <si>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</si>
  <si>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</si>
  <si>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</si>
  <si>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</si>
  <si>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</si>
  <si>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</si>
  <si>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</si>
  <si>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</si>
  <si>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</si>
  <si>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</si>
  <si>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</si>
  <si>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</si>
  <si>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</si>
  <si>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</si>
  <si>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</si>
  <si>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</si>
  <si>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</si>
  <si>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</si>
  <si>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</si>
  <si>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</si>
  <si>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</si>
  <si>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</si>
  <si>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</si>
  <si>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</si>
  <si>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</si>
  <si>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</si>
  <si>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</si>
  <si>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</si>
  <si>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</si>
  <si>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</si>
  <si>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</si>
  <si>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</si>
  <si>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</si>
  <si>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</si>
  <si>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</si>
  <si>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</si>
  <si>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</si>
  <si>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</si>
  <si>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</si>
  <si>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</si>
  <si>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</si>
  <si>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</si>
  <si>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</si>
  <si>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</si>
  <si>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</si>
  <si>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</si>
  <si>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</si>
  <si>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</si>
  <si>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</si>
  <si>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</si>
  <si>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</si>
  <si>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</si>
  <si>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</si>
  <si>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</si>
  <si>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</si>
  <si>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</si>
  <si>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</si>
  <si>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</si>
  <si>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</si>
  <si>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</si>
  <si>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</si>
  <si>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</si>
  <si>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</si>
  <si>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</si>
  <si>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</si>
  <si>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</si>
  <si>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</si>
  <si>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</si>
  <si>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</si>
  <si>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</si>
  <si>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</si>
  <si>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</si>
  <si>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</si>
  <si>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</si>
  <si>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</si>
  <si>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</si>
  <si>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</si>
  <si>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</si>
  <si>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</si>
  <si>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</si>
  <si>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</si>
  <si>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</si>
  <si>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</si>
  <si>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</si>
  <si>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</si>
  <si>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</si>
  <si>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</si>
  <si>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</si>
  <si>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</si>
  <si>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</si>
  <si>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</si>
  <si>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</si>
  <si>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</si>
  <si>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</si>
  <si>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</si>
  <si>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</si>
  <si>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</si>
  <si>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</si>
  <si>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</si>
  <si>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</si>
  <si>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</si>
  <si>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</si>
  <si>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</si>
  <si>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</si>
  <si>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</si>
  <si>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</si>
  <si>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</si>
  <si>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</si>
  <si>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</si>
  <si>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</si>
  <si>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</si>
  <si>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</si>
  <si>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</si>
  <si>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</si>
  <si>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</si>
  <si>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</si>
  <si>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</si>
  <si>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</si>
  <si>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</si>
  <si>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</si>
  <si>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</si>
  <si>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</si>
  <si>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</si>
  <si>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</si>
  <si>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</si>
  <si>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</si>
  <si>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</si>
  <si>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</si>
  <si>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</si>
  <si>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</si>
  <si>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</si>
  <si>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</si>
  <si>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</si>
  <si>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</si>
  <si>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</si>
  <si>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</si>
  <si>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</si>
  <si>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</si>
  <si>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</si>
  <si>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</si>
  <si>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</si>
  <si>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</si>
  <si>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</si>
  <si>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</si>
  <si>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</si>
  <si>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</si>
  <si>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</si>
  <si>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</si>
  <si>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</si>
  <si>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</si>
  <si>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</si>
  <si>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</si>
  <si>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</si>
  <si>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</si>
  <si>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</si>
  <si>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</si>
  <si>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</si>
  <si>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</si>
  <si>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</si>
  <si>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</si>
  <si>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</si>
  <si>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</si>
  <si>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</si>
  <si>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</si>
  <si>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</si>
  <si>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</si>
  <si>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</si>
  <si>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</si>
  <si>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</si>
  <si>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</si>
  <si>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</si>
  <si>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</si>
  <si>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</si>
  <si>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</si>
  <si>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</si>
  <si>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</si>
  <si>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</si>
  <si>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</si>
  <si>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</si>
  <si>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</si>
  <si>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</si>
  <si>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</si>
  <si>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</si>
  <si>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</si>
  <si>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</si>
  <si>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</si>
  <si>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</si>
  <si>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</si>
  <si>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</si>
  <si>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</si>
  <si>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</si>
  <si>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</si>
  <si>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</si>
  <si>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</si>
  <si>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</si>
  <si>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</si>
  <si>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</si>
  <si>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</si>
  <si>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</si>
  <si>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</si>
  <si>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</si>
  <si>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</si>
  <si>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</si>
  <si>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</si>
  <si>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</si>
  <si>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</si>
  <si>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</si>
  <si>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</si>
  <si>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</si>
  <si>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</si>
  <si>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</si>
  <si>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</si>
  <si>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</si>
  <si>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</si>
  <si>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</si>
  <si>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</si>
  <si>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</si>
  <si>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</si>
  <si>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</si>
  <si>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</si>
  <si>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</si>
  <si>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</si>
  <si>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</si>
  <si>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</si>
  <si>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</si>
  <si>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</si>
  <si>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</si>
  <si>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</si>
  <si>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</si>
  <si>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</si>
  <si>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</si>
  <si>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</si>
  <si>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</si>
  <si>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</si>
  <si>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</si>
  <si>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</si>
  <si>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</si>
  <si>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</si>
  <si>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</si>
  <si>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</si>
  <si>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</si>
  <si>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</si>
  <si>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</si>
  <si>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</si>
  <si>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</si>
  <si>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</si>
  <si>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</si>
  <si>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</si>
  <si>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</si>
  <si>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</si>
  <si>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</si>
  <si>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</si>
  <si>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</si>
  <si>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</si>
  <si>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</si>
  <si>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</si>
  <si>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</si>
  <si>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</si>
  <si>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</si>
  <si>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</si>
  <si>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</si>
  <si>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</si>
  <si>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</si>
  <si>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</si>
  <si>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</si>
  <si>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</si>
  <si>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</si>
  <si>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</si>
  <si>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</si>
  <si>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</si>
  <si>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</si>
  <si>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</si>
  <si>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</si>
  <si>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</si>
  <si>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</si>
  <si>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</si>
  <si>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</si>
  <si>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</si>
  <si>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</si>
  <si>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</si>
  <si>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</si>
  <si>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</si>
  <si>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</si>
  <si>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</si>
  <si>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</si>
  <si>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</si>
  <si>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</si>
  <si>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</si>
  <si>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</si>
  <si>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</si>
  <si>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</si>
  <si>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</si>
  <si>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</si>
  <si>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</si>
  <si>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</si>
  <si>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</si>
  <si>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</si>
  <si>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</si>
  <si>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</si>
  <si>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</si>
  <si>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</si>
  <si>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</si>
  <si>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</si>
  <si>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</si>
  <si>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</si>
  <si>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</si>
  <si>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</si>
  <si>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</si>
  <si>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</si>
  <si>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</si>
  <si>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</si>
  <si>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</si>
  <si>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</si>
  <si>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</si>
  <si>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</si>
  <si>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</si>
  <si>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</si>
  <si>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</si>
  <si>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</si>
  <si>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</si>
  <si>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</si>
  <si>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</si>
  <si>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</si>
  <si>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</si>
  <si>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</si>
  <si>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</si>
  <si>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</si>
  <si>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</si>
  <si>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</si>
  <si>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</si>
  <si>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</si>
  <si>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</si>
  <si>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</si>
  <si>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</si>
  <si>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</si>
  <si>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</si>
  <si>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</si>
  <si>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</si>
  <si>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</si>
  <si>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</si>
  <si>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</si>
  <si>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</si>
  <si>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</si>
  <si>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</si>
  <si>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</si>
  <si>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</si>
  <si>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</si>
  <si>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</si>
  <si>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</si>
  <si>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</si>
  <si>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</si>
  <si>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</si>
  <si>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</si>
  <si>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</si>
  <si>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</si>
  <si>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</si>
  <si>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</si>
  <si>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</si>
  <si>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</si>
  <si>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</si>
  <si>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</si>
  <si>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</si>
  <si>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</si>
  <si>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</si>
  <si>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</si>
  <si>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</si>
  <si>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</si>
  <si>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</si>
  <si>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</si>
  <si>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</si>
  <si>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</si>
  <si>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</si>
  <si>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</si>
  <si>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</si>
  <si>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</si>
  <si>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</si>
  <si>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</si>
  <si>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</si>
  <si>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</si>
  <si>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</si>
  <si>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</si>
  <si>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</si>
  <si>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</si>
  <si>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</si>
  <si>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</si>
  <si>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</si>
  <si>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</si>
  <si>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</si>
  <si>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</si>
  <si>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</si>
  <si>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</si>
  <si>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</si>
  <si>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</si>
  <si>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</si>
  <si>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</si>
  <si>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</si>
  <si>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</si>
  <si>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</si>
  <si>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</si>
  <si>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</si>
  <si>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</si>
  <si>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</si>
  <si>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</si>
  <si>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</si>
  <si>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</si>
  <si>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</si>
  <si>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</si>
  <si>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</si>
  <si>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</si>
  <si>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</si>
  <si>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</si>
  <si>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</si>
  <si>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</si>
  <si>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</si>
  <si>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</si>
  <si>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</si>
  <si>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</si>
  <si>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</si>
  <si>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</si>
  <si>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</si>
  <si>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</si>
  <si>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</si>
  <si>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</si>
  <si>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</si>
  <si>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</si>
  <si>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</si>
  <si>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</si>
  <si>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</si>
  <si>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</si>
  <si>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</si>
  <si>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</si>
  <si>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</si>
  <si>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</si>
  <si>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</si>
  <si>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</si>
  <si>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</si>
  <si>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</si>
  <si>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</si>
  <si>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</si>
  <si>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</si>
  <si>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</si>
  <si>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</si>
  <si>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</si>
  <si>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</si>
  <si>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</si>
  <si>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</si>
  <si>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</si>
  <si>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</si>
  <si>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</si>
  <si>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</si>
  <si>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</si>
  <si>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</si>
  <si>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</si>
  <si>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</si>
  <si>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</si>
  <si>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</si>
  <si>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</si>
  <si>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</si>
  <si>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</si>
  <si>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</si>
  <si>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</si>
  <si>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</si>
  <si>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</si>
  <si>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</si>
  <si>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</si>
  <si>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</si>
  <si>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</si>
  <si>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</si>
  <si>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</si>
  <si>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</si>
  <si>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</si>
  <si>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</si>
  <si>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</si>
  <si>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</si>
  <si>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</si>
  <si>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</si>
  <si>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</si>
  <si>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</si>
  <si>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</si>
  <si>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</si>
  <si>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</si>
  <si>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</si>
  <si>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</si>
  <si>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</si>
  <si>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</si>
  <si>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</si>
  <si>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</si>
  <si>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</si>
  <si>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</si>
  <si>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</si>
  <si>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</si>
  <si>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</si>
  <si>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</si>
  <si>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</si>
  <si>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</si>
  <si>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</si>
  <si>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</si>
  <si>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</si>
  <si>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</si>
  <si>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</si>
  <si>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</si>
  <si>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</si>
  <si>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</si>
  <si>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</si>
  <si>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</si>
  <si>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</si>
  <si>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</si>
  <si>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</si>
  <si>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</si>
  <si>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</si>
  <si>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</si>
  <si>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</si>
  <si>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</si>
  <si>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</si>
  <si>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</si>
  <si>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</si>
  <si>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</si>
  <si>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</si>
  <si>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</si>
  <si>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</si>
  <si>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</si>
  <si>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</si>
  <si>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</si>
  <si>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</si>
  <si>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</si>
  <si>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</si>
  <si>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</si>
  <si>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</si>
  <si>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</si>
  <si>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</si>
  <si>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</si>
  <si>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</si>
  <si>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</si>
  <si>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</si>
  <si>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</si>
  <si>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</si>
  <si>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</si>
  <si>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</si>
  <si>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</si>
  <si>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</si>
  <si>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</si>
  <si>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</si>
  <si>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</si>
  <si>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</si>
  <si>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</si>
  <si>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</si>
  <si>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</si>
  <si>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</si>
  <si>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</si>
  <si>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</si>
  <si>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</si>
  <si>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</si>
  <si>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</si>
  <si>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</si>
  <si>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</si>
  <si>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</si>
  <si>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</si>
  <si>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</si>
  <si>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</si>
  <si>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</si>
  <si>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</si>
  <si>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</si>
  <si>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</si>
  <si>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</si>
  <si>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</si>
  <si>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</si>
  <si>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</si>
  <si>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</si>
  <si>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</si>
  <si>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</si>
  <si>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</si>
  <si>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</si>
  <si>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</si>
  <si>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</si>
  <si>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</si>
  <si>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</si>
  <si>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</si>
  <si>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</si>
  <si>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</si>
  <si>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</si>
  <si>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</si>
  <si>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</si>
  <si>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</si>
  <si>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</si>
  <si>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</si>
  <si>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</si>
  <si>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</si>
  <si>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</si>
  <si>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</si>
  <si>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</si>
  <si>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</si>
  <si>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</si>
  <si>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</si>
  <si>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</si>
  <si>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</si>
  <si>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</si>
  <si>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</si>
  <si>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</si>
  <si>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</si>
  <si>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</si>
  <si>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</si>
  <si>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</si>
  <si>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</si>
  <si>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</si>
  <si>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</si>
  <si>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</si>
  <si>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</si>
  <si>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</si>
  <si>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</si>
  <si>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</si>
  <si>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</si>
  <si>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</si>
  <si>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</si>
  <si>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</si>
  <si>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</si>
  <si>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</si>
  <si>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</si>
  <si>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</si>
  <si>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</si>
  <si>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</si>
  <si>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</si>
  <si>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</si>
  <si>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</si>
  <si>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</si>
  <si>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</si>
  <si>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</si>
  <si>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</si>
  <si>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</si>
  <si>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</si>
  <si>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</si>
  <si>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</si>
  <si>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</si>
  <si>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</si>
  <si>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</si>
  <si>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</si>
  <si>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</si>
  <si>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</si>
  <si>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</si>
  <si>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</si>
  <si>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</si>
  <si>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</si>
  <si>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</si>
  <si>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</si>
  <si>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</si>
  <si>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</si>
  <si>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</si>
  <si>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</si>
  <si>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</si>
  <si>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</si>
  <si>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</si>
  <si>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</si>
  <si>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</si>
  <si>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</si>
  <si>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</si>
  <si>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</si>
  <si>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</si>
  <si>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</si>
  <si>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</si>
  <si>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</si>
  <si>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</si>
  <si>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</si>
  <si>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</si>
  <si>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</si>
  <si>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</si>
  <si>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</si>
  <si>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</si>
  <si>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</si>
  <si>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</si>
  <si>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</si>
  <si>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</si>
  <si>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</si>
  <si>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</si>
  <si>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</si>
  <si>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</si>
  <si>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</si>
  <si>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</si>
  <si>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</si>
  <si>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</si>
  <si>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</si>
  <si>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</si>
  <si>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</si>
  <si>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</si>
  <si>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</si>
  <si>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</si>
  <si>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</si>
  <si>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</si>
  <si>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</si>
  <si>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</si>
  <si>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</si>
  <si>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</si>
  <si>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</si>
  <si>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</si>
  <si>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</si>
  <si>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</si>
  <si>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</si>
  <si>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</si>
  <si>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</si>
  <si>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</si>
  <si>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</si>
  <si>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</si>
  <si>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</si>
  <si>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</si>
  <si>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</si>
  <si>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</si>
  <si>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</si>
  <si>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</si>
  <si>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</si>
  <si>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</si>
  <si>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</si>
  <si>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</si>
  <si>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</si>
  <si>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</si>
  <si>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</si>
  <si>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</si>
  <si>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</si>
  <si>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</si>
  <si>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</si>
  <si>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</si>
  <si>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</si>
  <si>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</si>
  <si>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</si>
  <si>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</si>
  <si>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</si>
  <si>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</si>
  <si>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</si>
  <si>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</si>
  <si>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</si>
  <si>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</si>
  <si>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</si>
  <si>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</si>
  <si>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</si>
  <si>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</si>
  <si>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</si>
  <si>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</si>
  <si>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</si>
  <si>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</si>
  <si>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</si>
  <si>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</si>
  <si>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</si>
  <si>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</si>
  <si>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</si>
  <si>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</si>
  <si>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</si>
  <si>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</si>
  <si>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</si>
  <si>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</si>
  <si>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</si>
  <si>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</si>
  <si>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</si>
  <si>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</si>
  <si>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</si>
  <si>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</si>
  <si>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</si>
  <si>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</si>
  <si>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</si>
  <si>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</si>
  <si>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</si>
  <si>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</si>
  <si>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</si>
  <si>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</si>
  <si>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</si>
  <si>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</si>
  <si>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</si>
  <si>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</si>
  <si>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</si>
  <si>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</si>
  <si>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</si>
  <si>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</si>
  <si>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</si>
  <si>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</si>
  <si>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</si>
  <si>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</si>
  <si>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</si>
  <si>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</si>
  <si>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</si>
  <si>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</si>
  <si>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</si>
  <si>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</si>
  <si>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</si>
  <si>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</si>
  <si>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</si>
  <si>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</si>
  <si>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</si>
  <si>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</si>
  <si>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</si>
  <si>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</si>
  <si>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</si>
  <si>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</si>
  <si>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</si>
  <si>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</si>
  <si>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</si>
  <si>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</si>
  <si>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</si>
  <si>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</si>
  <si>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</si>
  <si>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</si>
  <si>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</si>
  <si>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</si>
  <si>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</si>
  <si>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</si>
  <si>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</si>
  <si>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</si>
  <si>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</si>
  <si>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</si>
  <si>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</si>
  <si>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</si>
  <si>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</si>
  <si>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</si>
  <si>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</si>
  <si>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</si>
  <si>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</si>
  <si>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</si>
  <si>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</si>
  <si>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</si>
  <si>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</si>
  <si>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</si>
  <si>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</si>
  <si>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</si>
  <si>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</si>
  <si>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</si>
  <si>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</si>
  <si>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</si>
  <si>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</si>
  <si>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</si>
  <si>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</si>
  <si>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</si>
  <si>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</si>
  <si>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</si>
  <si>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</si>
  <si>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</si>
  <si>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</si>
  <si>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</si>
  <si>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</si>
  <si>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</si>
  <si>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</si>
  <si>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</si>
  <si>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</si>
  <si>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</si>
  <si>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</si>
  <si>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</si>
  <si>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</si>
  <si>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</si>
  <si>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</si>
  <si>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</si>
  <si>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</si>
  <si>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</si>
  <si>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</si>
  <si>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</si>
  <si>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</si>
  <si>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</si>
  <si>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</si>
  <si>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</si>
  <si>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</si>
  <si>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</si>
  <si>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</si>
  <si>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</si>
  <si>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</si>
  <si>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</si>
  <si>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</si>
  <si>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</si>
  <si>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</si>
  <si>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</si>
  <si>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</si>
  <si>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</si>
  <si>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</si>
  <si>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</si>
  <si>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</si>
  <si>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</si>
  <si>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</si>
  <si>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</si>
  <si>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</si>
  <si>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</si>
  <si>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</si>
  <si>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</si>
  <si>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</si>
  <si>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</si>
  <si>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</si>
  <si>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</si>
  <si>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</si>
  <si>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</si>
  <si>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</si>
  <si>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</si>
  <si>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</si>
  <si>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</si>
  <si>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</si>
  <si>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</si>
  <si>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</si>
  <si>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</si>
  <si>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</si>
  <si>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</si>
  <si>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</si>
  <si>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</si>
  <si>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</si>
  <si>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</si>
  <si>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</si>
  <si>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</si>
  <si>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</si>
  <si>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</si>
  <si>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</si>
  <si>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</si>
  <si>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</si>
  <si>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</si>
  <si>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</si>
  <si>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</si>
  <si>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</si>
  <si>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</si>
  <si>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</si>
  <si>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</si>
  <si>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</si>
  <si>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</si>
  <si>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</si>
  <si>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</si>
  <si>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</si>
  <si>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</si>
  <si>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</si>
  <si>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</si>
  <si>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</si>
  <si>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</si>
  <si>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</si>
  <si>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</si>
  <si>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</si>
  <si>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</si>
  <si>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</si>
  <si>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</si>
  <si>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</si>
  <si>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</si>
  <si>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</si>
  <si>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</si>
  <si>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</si>
  <si>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</si>
  <si>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</si>
  <si>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</si>
  <si>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</si>
  <si>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</si>
  <si>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</si>
  <si>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</si>
  <si>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</si>
  <si>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</si>
  <si>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</si>
  <si>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</si>
  <si>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</si>
  <si>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</si>
  <si>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</si>
  <si>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</si>
  <si>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</si>
  <si>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</si>
  <si>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</si>
  <si>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</si>
  <si>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</si>
  <si>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</si>
  <si>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</si>
  <si>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</si>
  <si>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</si>
  <si>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</si>
  <si>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</si>
  <si>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</si>
  <si>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</si>
  <si>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</si>
  <si>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</si>
  <si>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</si>
  <si>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</si>
  <si>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</si>
  <si>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</si>
  <si>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</si>
  <si>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</si>
  <si>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</si>
  <si>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</si>
  <si>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</si>
  <si>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</si>
  <si>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</si>
  <si>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</si>
  <si>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</si>
  <si>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</si>
  <si>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</si>
  <si>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</si>
  <si>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</si>
  <si>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</si>
  <si>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</si>
  <si>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</si>
  <si>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</si>
  <si>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</si>
  <si>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</si>
  <si>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</si>
  <si>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</si>
  <si>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</si>
  <si>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</si>
  <si>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</si>
  <si>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</si>
  <si>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</si>
  <si>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</si>
  <si>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</si>
  <si>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</si>
  <si>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</si>
  <si>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</si>
  <si>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</si>
  <si>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</si>
  <si>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</si>
  <si>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</si>
  <si>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</si>
  <si>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</si>
  <si>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</si>
  <si>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</si>
  <si>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</si>
  <si>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</si>
  <si>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</si>
  <si>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</si>
  <si>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</si>
  <si>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</si>
  <si>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</si>
  <si>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</si>
  <si>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</si>
  <si>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</si>
  <si>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</si>
  <si>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</si>
  <si>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</si>
  <si>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</si>
  <si>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</si>
  <si>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</si>
  <si>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</si>
  <si>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</si>
  <si>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</si>
  <si>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</si>
  <si>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</si>
  <si>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</si>
  <si>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</si>
  <si>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</si>
  <si>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</si>
  <si>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</si>
  <si>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</si>
  <si>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</si>
  <si>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</si>
  <si>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</si>
  <si>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</si>
  <si>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</si>
  <si>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</si>
  <si>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</si>
  <si>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</si>
  <si>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</si>
  <si>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</si>
  <si>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</si>
  <si>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</si>
  <si>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</si>
  <si>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</si>
  <si>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</si>
  <si>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</si>
  <si>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</si>
  <si>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</si>
  <si>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</si>
  <si>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</si>
  <si>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</si>
  <si>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</si>
  <si>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</si>
  <si>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</si>
  <si>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</si>
  <si>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</si>
  <si>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</si>
  <si>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</si>
  <si>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</si>
  <si>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</si>
  <si>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</si>
  <si>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</si>
  <si>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</si>
  <si>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</si>
  <si>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</si>
  <si>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</si>
  <si>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</si>
  <si>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</si>
  <si>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</si>
  <si>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</si>
  <si>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</si>
  <si>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</si>
  <si>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</si>
  <si>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</si>
  <si>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</si>
  <si>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</si>
  <si>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</si>
  <si>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</si>
  <si>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</si>
  <si>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</si>
  <si>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</si>
  <si>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</si>
  <si>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</si>
  <si>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</si>
  <si>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</si>
  <si>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</si>
  <si>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</si>
  <si>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</si>
  <si>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</si>
  <si>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</si>
  <si>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</si>
  <si>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</si>
  <si>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</si>
  <si>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</si>
  <si>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</si>
  <si>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</si>
  <si>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</si>
  <si>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</si>
  <si>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</si>
  <si>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</si>
  <si>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</si>
  <si>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</si>
  <si>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</si>
  <si>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</si>
  <si>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</si>
  <si>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</si>
  <si>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</si>
  <si>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</si>
  <si>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</si>
  <si>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</si>
  <si>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</si>
  <si>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</si>
  <si>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</si>
  <si>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</si>
  <si>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</si>
  <si>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</si>
  <si>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</si>
  <si>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</si>
  <si>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</si>
  <si>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</si>
  <si>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</si>
  <si>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</si>
  <si>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</si>
  <si>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</si>
  <si>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</si>
  <si>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</si>
  <si>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</si>
  <si>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</si>
  <si>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</si>
  <si>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</si>
  <si>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</si>
  <si>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</si>
  <si>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</si>
  <si>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</si>
  <si>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</si>
  <si>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</si>
  <si>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</si>
  <si>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</si>
  <si>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</si>
  <si>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</si>
  <si>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</si>
  <si>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</si>
  <si>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</si>
  <si>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</si>
  <si>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</si>
  <si>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</si>
  <si>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</si>
  <si>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</si>
  <si>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</si>
  <si>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</si>
  <si>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</si>
  <si>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</si>
  <si>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</si>
  <si>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</si>
  <si>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</si>
  <si>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</si>
  <si>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</si>
  <si>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</si>
  <si>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</si>
  <si>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</si>
  <si>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</si>
  <si>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</si>
  <si>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</si>
  <si>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</si>
  <si>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</si>
  <si>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</si>
  <si>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</si>
  <si>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</si>
  <si>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</si>
  <si>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</si>
  <si>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</si>
  <si>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</si>
  <si>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</si>
  <si>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</si>
  <si>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</si>
  <si>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</si>
  <si>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</si>
  <si>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</si>
  <si>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</si>
  <si>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</si>
  <si>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</si>
  <si>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</si>
  <si>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</si>
  <si>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</si>
  <si>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</si>
  <si>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</si>
  <si>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</si>
  <si>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</si>
  <si>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</si>
  <si>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</si>
  <si>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</si>
  <si>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</si>
  <si>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</si>
  <si>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</si>
  <si>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</si>
  <si>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</si>
  <si>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</si>
  <si>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</si>
  <si>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</si>
  <si>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</si>
  <si>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</si>
  <si>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</si>
  <si>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</si>
  <si>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</si>
  <si>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</si>
  <si>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</si>
  <si>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</si>
  <si>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</si>
  <si>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</si>
  <si>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</si>
  <si>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</si>
  <si>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</si>
  <si>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</si>
  <si>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</si>
  <si>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</si>
  <si>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</si>
  <si>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</si>
  <si>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</si>
  <si>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</si>
  <si>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</si>
  <si>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</si>
  <si>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</si>
  <si>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</si>
  <si>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</si>
  <si>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</si>
  <si>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</si>
  <si>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</si>
  <si>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</si>
  <si>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</si>
  <si>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</si>
  <si>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</si>
  <si>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</si>
  <si>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</si>
  <si>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</si>
  <si>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</si>
  <si>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</si>
  <si>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</si>
  <si>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</si>
  <si>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</si>
  <si>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</si>
  <si>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</si>
  <si>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</si>
  <si>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</si>
  <si>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</si>
  <si>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</si>
  <si>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</si>
  <si>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</si>
  <si>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</si>
  <si>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</si>
  <si>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</si>
  <si>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</si>
  <si>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</si>
  <si>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</si>
  <si>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</si>
  <si>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</si>
  <si>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</si>
  <si>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</si>
  <si>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</si>
  <si>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</si>
  <si>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</si>
  <si>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</si>
  <si>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</si>
  <si>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</si>
  <si>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</si>
  <si>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</si>
  <si>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</si>
  <si>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</si>
  <si>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</si>
  <si>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</si>
  <si>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</si>
  <si>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</si>
  <si>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</si>
  <si>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</si>
  <si>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</si>
  <si>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</si>
  <si>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</si>
  <si>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</si>
  <si>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</si>
  <si>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</si>
  <si>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</si>
  <si>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</si>
  <si>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</si>
  <si>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</si>
  <si>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</si>
  <si>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</si>
  <si>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</si>
  <si>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</si>
  <si>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</si>
  <si>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</si>
  <si>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</si>
  <si>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</si>
  <si>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</si>
  <si>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</si>
  <si>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</si>
  <si>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</si>
  <si>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</si>
  <si>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</si>
  <si>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</si>
  <si>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</si>
  <si>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</si>
  <si>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</si>
  <si>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</si>
  <si>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</si>
  <si>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</si>
  <si>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</si>
  <si>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</si>
  <si>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</si>
  <si>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</si>
  <si>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</si>
  <si>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</si>
  <si>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</si>
  <si>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</si>
  <si>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</si>
  <si>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</si>
  <si>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</si>
  <si>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</si>
  <si>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</si>
  <si>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</si>
  <si>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</si>
  <si>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</si>
  <si>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</si>
  <si>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</si>
  <si>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</si>
  <si>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</si>
  <si>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</si>
  <si>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</si>
  <si>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</si>
  <si>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</si>
  <si>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</si>
  <si>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</si>
  <si>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</si>
  <si>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</si>
  <si>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</si>
  <si>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</si>
  <si>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</si>
  <si>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</si>
  <si>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</si>
  <si>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</si>
  <si>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</si>
  <si>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</si>
  <si>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</si>
  <si>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</si>
  <si>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</si>
  <si>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</si>
  <si>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</si>
  <si>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</si>
  <si>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</si>
  <si>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</si>
  <si>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</si>
  <si>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</si>
  <si>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</si>
  <si>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</si>
  <si>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</si>
  <si>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</si>
  <si>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</si>
  <si>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</si>
  <si>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</si>
  <si>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</si>
  <si>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</si>
  <si>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</si>
  <si>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</si>
  <si>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</si>
  <si>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</si>
  <si>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</si>
  <si>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</si>
  <si>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</si>
  <si>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</si>
  <si>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</si>
  <si>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</si>
  <si>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</si>
  <si>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</si>
  <si>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</si>
  <si>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</si>
  <si>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</si>
  <si>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</si>
  <si>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</si>
  <si>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</si>
  <si>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</si>
  <si>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</si>
  <si>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</si>
  <si>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</si>
  <si>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</si>
  <si>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</si>
  <si>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</si>
  <si>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</si>
  <si>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</si>
  <si>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</si>
  <si>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</si>
  <si>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</si>
  <si>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</si>
  <si>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</si>
  <si>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</si>
  <si>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</si>
  <si>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</si>
  <si>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</si>
  <si>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</si>
  <si>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</si>
  <si>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</si>
  <si>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</si>
  <si>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</si>
  <si>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</si>
  <si>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</si>
  <si>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</si>
  <si>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</si>
  <si>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</si>
  <si>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</si>
  <si>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</si>
  <si>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</si>
  <si>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</si>
  <si>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</si>
  <si>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</si>
  <si>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</si>
  <si>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</si>
  <si>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</si>
  <si>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</si>
  <si>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</si>
  <si>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</si>
  <si>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</si>
  <si>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</si>
  <si>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</si>
  <si>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</si>
  <si>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</si>
  <si>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</si>
  <si>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</si>
  <si>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</si>
  <si>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</si>
  <si>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</si>
  <si>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</si>
  <si>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</si>
  <si>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</si>
  <si>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</si>
  <si>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</si>
  <si>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</si>
  <si>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</si>
  <si>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</si>
  <si>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</si>
  <si>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</si>
  <si>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</si>
  <si>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</si>
  <si>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</si>
  <si>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</si>
  <si>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</si>
  <si>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</si>
  <si>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</si>
  <si>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</si>
  <si>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</si>
  <si>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</si>
  <si>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</si>
  <si>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</si>
  <si>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</si>
  <si>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</si>
  <si>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</si>
  <si>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</si>
  <si>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</si>
  <si>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</si>
  <si>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</si>
  <si>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</si>
  <si>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</si>
  <si>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</si>
  <si>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</si>
  <si>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</si>
  <si>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</si>
  <si>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</si>
  <si>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</si>
  <si>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</si>
  <si>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</si>
  <si>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</si>
  <si>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</si>
  <si>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</si>
  <si>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</si>
  <si>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</si>
  <si>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</si>
  <si>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</si>
  <si>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</si>
  <si>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</si>
  <si>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</si>
  <si>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</si>
  <si>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</si>
  <si>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</si>
  <si>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</si>
  <si>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</si>
  <si>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</si>
  <si>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</si>
  <si>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</si>
  <si>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</si>
  <si>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</si>
  <si>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</si>
  <si>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</si>
  <si>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</si>
  <si>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</si>
  <si>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</si>
  <si>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</si>
  <si>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</si>
  <si>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</si>
  <si>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</si>
  <si>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</si>
  <si>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</si>
  <si>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</si>
  <si>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</si>
  <si>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</si>
  <si>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</si>
  <si>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</si>
  <si>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</si>
  <si>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</si>
  <si>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</si>
  <si>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</si>
  <si>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</si>
  <si>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</si>
  <si>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</si>
  <si>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</si>
  <si>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</si>
  <si>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</si>
  <si>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</si>
  <si>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</si>
  <si>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</si>
  <si>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</si>
  <si>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</si>
  <si>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</si>
  <si>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</si>
  <si>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</si>
  <si>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</si>
  <si>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</si>
  <si>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</si>
  <si>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</si>
  <si>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</si>
  <si>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</si>
  <si>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</si>
  <si>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</si>
  <si>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</si>
  <si>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</si>
  <si>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</si>
  <si>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</si>
  <si>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</si>
  <si>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</si>
  <si>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</si>
  <si>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</si>
  <si>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</si>
  <si>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</si>
  <si>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</si>
  <si>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</si>
  <si>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</si>
  <si>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</si>
  <si>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</si>
  <si>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</si>
  <si>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</si>
  <si>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</si>
  <si>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</si>
  <si>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</si>
  <si>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</si>
  <si>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</si>
  <si>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</si>
  <si>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</si>
  <si>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</si>
  <si>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</si>
  <si>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</si>
  <si>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</si>
  <si>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</si>
  <si>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</si>
  <si>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</si>
  <si>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</si>
  <si>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</si>
  <si>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</si>
  <si>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</si>
  <si>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</si>
  <si>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</si>
  <si>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</si>
  <si>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</si>
  <si>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</si>
  <si>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</si>
  <si>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</si>
  <si>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</si>
  <si>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</si>
  <si>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</si>
  <si>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</si>
  <si>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</si>
  <si>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</si>
  <si>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</si>
  <si>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</si>
  <si>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</si>
  <si>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</si>
  <si>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</si>
  <si>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</si>
  <si>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</si>
  <si>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</si>
  <si>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</si>
  <si>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</si>
  <si>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</si>
  <si>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</si>
  <si>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</si>
  <si>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</si>
  <si>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</si>
  <si>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</si>
  <si>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</si>
  <si>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</si>
  <si>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</si>
  <si>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</si>
  <si>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</si>
  <si>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</si>
  <si>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</si>
  <si>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</si>
  <si>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</si>
  <si>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</si>
  <si>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</si>
  <si>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</si>
  <si>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</si>
  <si>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</si>
  <si>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</si>
  <si>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</si>
  <si>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</si>
  <si>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</si>
  <si>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</si>
  <si>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</si>
  <si>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</si>
  <si>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</si>
  <si>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</si>
  <si>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</si>
  <si>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</si>
  <si>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</si>
  <si>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</si>
  <si>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</si>
  <si>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</si>
  <si>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</si>
  <si>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</si>
  <si>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</si>
  <si>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</si>
  <si>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</si>
  <si>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</si>
  <si>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</si>
  <si>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</si>
  <si>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</si>
  <si>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</si>
  <si>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</si>
  <si>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</si>
  <si>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</si>
  <si>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</si>
  <si>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</si>
  <si>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</si>
  <si>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</si>
  <si>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</si>
  <si>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</si>
  <si>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</si>
  <si>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</si>
  <si>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</si>
  <si>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</si>
  <si>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</si>
  <si>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</si>
  <si>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</si>
  <si>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</si>
  <si>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</si>
  <si>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</si>
  <si>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</si>
  <si>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</si>
  <si>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</si>
  <si>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</si>
  <si>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</si>
  <si>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</si>
  <si>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</si>
  <si>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</si>
  <si>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</si>
  <si>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</si>
  <si>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</si>
  <si>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</si>
  <si>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</si>
  <si>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</si>
  <si>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</si>
  <si>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</si>
  <si>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</si>
  <si>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</si>
  <si>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</si>
  <si>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</si>
  <si>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</si>
  <si>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</si>
  <si>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</si>
  <si>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</si>
  <si>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</si>
  <si>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</si>
  <si>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</si>
  <si>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</si>
  <si>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</si>
  <si>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</si>
  <si>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</si>
  <si>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</si>
  <si>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</si>
  <si>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</si>
  <si>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</si>
  <si>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</si>
  <si>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</si>
  <si>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</si>
  <si>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</si>
  <si>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</si>
  <si>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</si>
  <si>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</si>
  <si>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</si>
  <si>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</si>
  <si>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</si>
  <si>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</si>
  <si>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</si>
  <si>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</si>
  <si>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</si>
  <si>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</si>
  <si>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</si>
  <si>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</si>
  <si>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</si>
  <si>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</si>
  <si>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</si>
  <si>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</si>
  <si>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</si>
  <si>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</si>
  <si>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</si>
  <si>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</si>
  <si>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</si>
  <si>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</si>
  <si>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</si>
  <si>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</si>
  <si>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</si>
  <si>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</si>
  <si>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</si>
  <si>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</si>
  <si>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</si>
  <si>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</si>
  <si>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</si>
  <si>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</si>
  <si>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</si>
  <si>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</si>
  <si>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</si>
  <si>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</si>
  <si>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</si>
  <si>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</si>
  <si>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</si>
  <si>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</si>
  <si>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</si>
  <si>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</si>
  <si>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</si>
  <si>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</si>
  <si>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</si>
  <si>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</si>
  <si>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</si>
  <si>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</si>
  <si>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</si>
  <si>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</si>
  <si>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</si>
  <si>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</si>
  <si>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</si>
  <si>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</si>
  <si>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</si>
  <si>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</si>
  <si>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</si>
  <si>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</si>
  <si>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</si>
  <si>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</si>
  <si>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</si>
  <si>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</si>
  <si>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</si>
  <si>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</si>
  <si>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</si>
  <si>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</si>
  <si>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</si>
  <si>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</si>
  <si>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</si>
  <si>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</si>
  <si>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</si>
  <si>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</si>
  <si>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</si>
  <si>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</si>
  <si>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</si>
  <si>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</si>
  <si>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</si>
  <si>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</si>
  <si>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</si>
  <si>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</si>
  <si>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</si>
  <si>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</si>
  <si>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</si>
  <si>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</si>
  <si>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</si>
  <si>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</si>
  <si>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</si>
  <si>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</si>
  <si>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</si>
  <si>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</si>
  <si>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</si>
  <si>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</si>
  <si>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</si>
  <si>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</si>
  <si>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</si>
  <si>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</si>
  <si>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</si>
  <si>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</si>
  <si>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</si>
  <si>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</si>
  <si>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</si>
  <si>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</si>
  <si>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</si>
  <si>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</si>
  <si>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</si>
  <si>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</si>
  <si>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</si>
  <si>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</si>
  <si>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</si>
  <si>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</si>
  <si>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</si>
  <si>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</si>
  <si>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</si>
  <si>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</si>
  <si>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</si>
  <si>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</si>
  <si>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</si>
  <si>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</si>
  <si>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</si>
  <si>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</si>
  <si>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</si>
  <si>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</si>
  <si>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</si>
  <si>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</si>
  <si>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</si>
  <si>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</si>
  <si>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</si>
  <si>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</si>
  <si>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</si>
  <si>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</si>
  <si>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</si>
  <si>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</si>
  <si>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</si>
  <si>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</si>
  <si>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</si>
  <si>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</si>
  <si>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</si>
  <si>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</si>
  <si>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</si>
  <si>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</si>
  <si>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</si>
  <si>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</si>
  <si>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</si>
  <si>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</si>
  <si>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</si>
  <si>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</si>
  <si>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</si>
  <si>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</si>
  <si>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</si>
  <si>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</si>
  <si>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</si>
  <si>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</si>
  <si>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</si>
  <si>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</si>
  <si>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</si>
  <si>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</si>
  <si>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</si>
  <si>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</si>
  <si>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</si>
  <si>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</si>
  <si>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</si>
  <si>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</si>
  <si>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</si>
  <si>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</si>
  <si>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</si>
  <si>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</si>
  <si>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</si>
  <si>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</si>
  <si>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</si>
  <si>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</si>
  <si>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</si>
  <si>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</si>
  <si>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</si>
  <si>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</si>
  <si>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</si>
  <si>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</si>
  <si>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</si>
  <si>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</si>
  <si>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</si>
  <si>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</si>
  <si>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</si>
  <si>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</si>
  <si>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</si>
  <si>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</si>
  <si>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</si>
  <si>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</si>
  <si>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</si>
  <si>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</si>
  <si>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</si>
  <si>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</si>
  <si>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</si>
  <si>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</si>
  <si>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</si>
  <si>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</si>
  <si>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</si>
  <si>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</si>
  <si>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</si>
  <si>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</si>
  <si>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</si>
  <si>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</si>
  <si>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</si>
  <si>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</si>
  <si>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</si>
  <si>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</si>
  <si>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</si>
  <si>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</si>
  <si>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</si>
  <si>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</si>
  <si>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</si>
  <si>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</si>
  <si>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</si>
  <si>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</si>
  <si>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</si>
  <si>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</si>
  <si>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</si>
  <si>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</si>
  <si>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</si>
  <si>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</si>
  <si>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</si>
  <si>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</si>
  <si>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</si>
  <si>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</si>
  <si>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</si>
  <si>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</si>
  <si>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</si>
  <si>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</si>
  <si>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</si>
  <si>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</si>
  <si>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</si>
  <si>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</si>
  <si>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</si>
  <si>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</si>
  <si>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</si>
  <si>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</si>
  <si>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</si>
  <si>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</si>
  <si>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</si>
  <si>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</si>
  <si>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</si>
  <si>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</si>
  <si>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</si>
  <si>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</si>
  <si>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</si>
  <si>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</si>
  <si>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</si>
  <si>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</si>
  <si>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</si>
  <si>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</si>
  <si>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</si>
  <si>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</si>
  <si>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</si>
  <si>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</si>
  <si>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</si>
  <si>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</si>
  <si>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</si>
  <si>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</si>
  <si>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</si>
  <si>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</si>
  <si>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</si>
  <si>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</si>
  <si>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</si>
  <si>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</si>
  <si>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</si>
  <si>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</si>
  <si>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</si>
  <si>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</si>
  <si>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</si>
  <si>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</si>
  <si>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</si>
  <si>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</si>
  <si>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</si>
  <si>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</si>
  <si>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</si>
  <si>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</si>
  <si>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</si>
  <si>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</si>
  <si>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</si>
  <si>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</si>
  <si>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</si>
  <si>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</si>
  <si>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</si>
  <si>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</si>
  <si>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</si>
  <si>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</si>
  <si>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</si>
  <si>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</si>
  <si>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</si>
  <si>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</si>
  <si>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</si>
  <si>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</si>
  <si>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</si>
  <si>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</si>
  <si>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</si>
  <si>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</si>
  <si>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</si>
  <si>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</si>
  <si>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</si>
  <si>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</si>
  <si>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</si>
  <si>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</si>
  <si>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</si>
  <si>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</si>
  <si>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</si>
  <si>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</si>
  <si>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</si>
  <si>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</si>
  <si>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</si>
  <si>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</si>
  <si>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</si>
  <si>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</si>
  <si>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</si>
  <si>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</si>
  <si>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</si>
  <si>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</si>
  <si>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</si>
  <si>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</si>
  <si>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</si>
  <si>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</si>
  <si>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</si>
  <si>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</si>
  <si>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</si>
  <si>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</si>
  <si>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</si>
  <si>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</si>
  <si>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</si>
  <si>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</si>
  <si>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</si>
  <si>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</si>
  <si>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</si>
  <si>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</si>
  <si>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</si>
  <si>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</si>
  <si>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</si>
  <si>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</si>
  <si>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</si>
  <si>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</si>
  <si>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</si>
  <si>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</si>
  <si>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</si>
  <si>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</si>
  <si>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</si>
  <si>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</si>
  <si>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</si>
  <si>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</si>
  <si>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</si>
  <si>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</si>
  <si>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</si>
  <si>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</si>
  <si>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</si>
  <si>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</si>
  <si>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</si>
  <si>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</si>
  <si>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</si>
  <si>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</si>
  <si>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</si>
  <si>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</si>
  <si>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</si>
  <si>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</si>
  <si>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</si>
  <si>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</si>
  <si>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</si>
  <si>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</si>
  <si>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</si>
  <si>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</si>
  <si>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</si>
  <si>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</si>
  <si>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</si>
  <si>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</si>
  <si>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</si>
  <si>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</si>
  <si>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</si>
  <si>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</si>
  <si>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</si>
  <si>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</si>
  <si>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</si>
  <si>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</si>
  <si>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</si>
  <si>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</si>
  <si>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</si>
  <si>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</si>
  <si>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</si>
  <si>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</si>
  <si>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</si>
  <si>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</si>
  <si>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</si>
  <si>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</si>
  <si>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</si>
  <si>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</si>
  <si>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</si>
  <si>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</si>
  <si>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</si>
  <si>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</si>
  <si>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</si>
  <si>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</si>
  <si>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</si>
  <si>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</si>
  <si>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</si>
  <si>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</si>
  <si>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</si>
  <si>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</si>
  <si>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</si>
  <si>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</si>
  <si>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</si>
  <si>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</si>
  <si>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</si>
  <si>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</si>
  <si>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</si>
  <si>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</si>
  <si>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</si>
  <si>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</si>
  <si>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</si>
  <si>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</si>
  <si>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</si>
  <si>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</si>
  <si>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</si>
  <si>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</si>
  <si>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</si>
  <si>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</si>
  <si>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</si>
  <si>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</si>
  <si>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</si>
  <si>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</si>
  <si>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</si>
  <si>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</si>
  <si>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</si>
  <si>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</si>
  <si>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</si>
  <si>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</si>
  <si>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</si>
  <si>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</si>
  <si>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</si>
  <si>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</si>
  <si>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</si>
  <si>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</si>
  <si>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</si>
  <si>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</si>
  <si>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</si>
  <si>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</si>
  <si>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</si>
  <si>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</si>
  <si>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</si>
  <si>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</si>
  <si>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</si>
  <si>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</si>
  <si>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</si>
  <si>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</si>
  <si>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</si>
  <si>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</si>
  <si>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</si>
  <si>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</si>
  <si>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</si>
  <si>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</si>
  <si>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</si>
  <si>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</si>
  <si>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</si>
  <si>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</si>
  <si>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</si>
  <si>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</si>
  <si>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</si>
  <si>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</si>
  <si>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</si>
  <si>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</si>
  <si>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</si>
  <si>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</si>
  <si>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</si>
  <si>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</si>
  <si>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</si>
  <si>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</si>
  <si>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</si>
  <si>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</si>
  <si>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</si>
  <si>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</si>
  <si>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</si>
  <si>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</si>
  <si>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</si>
  <si>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</si>
  <si>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</si>
  <si>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</si>
  <si>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</si>
  <si>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</si>
  <si>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</si>
  <si>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</si>
  <si>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</si>
  <si>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</si>
  <si>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</si>
  <si>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</si>
  <si>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</si>
  <si>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</si>
  <si>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</si>
  <si>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</si>
  <si>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</si>
  <si>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</si>
  <si>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</si>
  <si>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</si>
  <si>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</si>
  <si>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</si>
  <si>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</si>
  <si>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</si>
  <si>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</si>
  <si>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</si>
  <si>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</si>
  <si>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</si>
  <si>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</si>
  <si>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</si>
  <si>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</si>
  <si>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</si>
  <si>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</si>
  <si>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</si>
  <si>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</si>
  <si>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</si>
  <si>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</si>
  <si>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</si>
  <si>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</si>
  <si>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</si>
  <si>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</si>
  <si>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</si>
  <si>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</si>
  <si>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</si>
  <si>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</si>
  <si>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</si>
  <si>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</si>
  <si>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</si>
  <si>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</si>
  <si>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</si>
  <si>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</si>
  <si>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</si>
  <si>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</si>
  <si>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</si>
  <si>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</si>
  <si>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</si>
  <si>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</si>
  <si>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</si>
  <si>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</si>
  <si>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</si>
  <si>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</si>
  <si>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</si>
  <si>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</si>
  <si>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</si>
  <si>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</si>
  <si>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</si>
  <si>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</si>
  <si>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</si>
  <si>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</si>
  <si>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</si>
  <si>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</si>
  <si>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</si>
  <si>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</si>
  <si>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</si>
  <si>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</si>
  <si>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</si>
  <si>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</si>
  <si>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</si>
  <si>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</si>
  <si>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</si>
  <si>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</si>
  <si>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</si>
  <si>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</si>
  <si>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</si>
  <si>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</si>
  <si>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</si>
  <si>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</si>
  <si>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</si>
  <si>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</si>
  <si>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</si>
  <si>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</si>
  <si>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</si>
  <si>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</si>
  <si>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</si>
  <si>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</si>
  <si>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</si>
  <si>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</si>
  <si>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</si>
  <si>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</si>
  <si>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</si>
  <si>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</si>
  <si>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</si>
  <si>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</si>
  <si>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</si>
  <si>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</si>
  <si>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</si>
  <si>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</si>
  <si>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</si>
  <si>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</si>
  <si>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</si>
  <si>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</si>
  <si>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</si>
  <si>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</si>
  <si>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</si>
  <si>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</si>
  <si>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</si>
  <si>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</si>
  <si>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</si>
  <si>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</si>
  <si>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</si>
  <si>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</si>
  <si>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</si>
  <si>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</si>
  <si>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</si>
  <si>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</si>
  <si>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</si>
  <si>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</si>
  <si>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</si>
  <si>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</si>
  <si>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</si>
  <si>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</si>
  <si>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</si>
  <si>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</si>
  <si>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</si>
  <si>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</si>
  <si>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</si>
  <si>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</si>
  <si>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</si>
  <si>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</si>
  <si>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</si>
  <si>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</si>
  <si>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</si>
  <si>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</si>
  <si>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</si>
  <si>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</si>
  <si>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</si>
  <si>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</si>
  <si>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</si>
  <si>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</si>
  <si>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</si>
  <si>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</si>
  <si>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</si>
  <si>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</si>
  <si>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</si>
  <si>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</si>
  <si>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</si>
  <si>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</si>
  <si>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</si>
  <si>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</si>
  <si>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</si>
  <si>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</si>
  <si>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</si>
  <si>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</si>
  <si>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</si>
  <si>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</si>
  <si>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</si>
  <si>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</si>
  <si>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</si>
  <si>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</si>
  <si>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</si>
  <si>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</si>
  <si>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</si>
  <si>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</si>
  <si>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</si>
  <si>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</si>
  <si>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</si>
  <si>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</si>
  <si>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</si>
  <si>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</si>
  <si>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</si>
  <si>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</si>
  <si>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</si>
  <si>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</si>
  <si>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</si>
  <si>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</si>
  <si>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</si>
  <si>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</si>
  <si>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</si>
  <si>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</si>
  <si>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</si>
  <si>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</si>
  <si>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</si>
  <si>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</si>
  <si>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</si>
  <si>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</si>
  <si>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</si>
  <si>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</si>
  <si>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</si>
  <si>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</si>
  <si>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</si>
  <si>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</si>
  <si>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</si>
  <si>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</si>
  <si>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</si>
  <si>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</si>
  <si>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</si>
  <si>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</si>
  <si>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</si>
  <si>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</si>
  <si>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</si>
  <si>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</si>
  <si>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</si>
  <si>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</si>
  <si>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</si>
  <si>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</si>
  <si>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</si>
  <si>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</si>
  <si>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</si>
  <si>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</si>
  <si>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</si>
  <si>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</si>
  <si>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</si>
  <si>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</si>
  <si>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</si>
  <si>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</si>
  <si>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</si>
  <si>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</si>
  <si>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</si>
  <si>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</si>
  <si>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</si>
  <si>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</si>
  <si>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</si>
  <si>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</si>
  <si>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</si>
  <si>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</si>
  <si>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</si>
  <si>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</si>
  <si>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</si>
  <si>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</si>
  <si>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</si>
  <si>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</si>
  <si>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</si>
  <si>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</si>
  <si>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</si>
  <si>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</si>
  <si>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</si>
  <si>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</si>
  <si>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</si>
  <si>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</si>
  <si>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</si>
  <si>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</si>
  <si>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</si>
  <si>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</si>
  <si>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</si>
  <si>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</si>
  <si>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</si>
  <si>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</si>
  <si>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</si>
  <si>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</si>
  <si>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</si>
  <si>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</si>
  <si>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</si>
  <si>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</si>
  <si>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</si>
  <si>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</si>
  <si>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</si>
  <si>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</si>
  <si>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</si>
  <si>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</si>
  <si>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</si>
  <si>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</si>
  <si>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</si>
  <si>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</si>
  <si>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</si>
  <si>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</si>
  <si>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</si>
  <si>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</si>
  <si>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</si>
  <si>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</si>
  <si>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</si>
  <si>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</si>
  <si>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</si>
  <si>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</si>
  <si>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</si>
  <si>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</si>
  <si>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</si>
  <si>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</si>
  <si>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</si>
  <si>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</si>
  <si>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</si>
  <si>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</si>
  <si>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</si>
  <si>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</si>
  <si>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</si>
  <si>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</si>
  <si>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</si>
  <si>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</si>
  <si>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</si>
  <si>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</si>
  <si>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</si>
  <si>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</si>
  <si>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</si>
  <si>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</si>
  <si>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</si>
  <si>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</si>
  <si>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</si>
  <si>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</si>
  <si>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</si>
  <si>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</si>
  <si>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</si>
  <si>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</si>
  <si>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</si>
  <si>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</si>
  <si>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</si>
  <si>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</si>
  <si>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</si>
  <si>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</si>
  <si>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</si>
  <si>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</si>
  <si>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</si>
  <si>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</si>
  <si>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</si>
  <si>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</si>
  <si>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</si>
  <si>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</si>
  <si>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</si>
  <si>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</si>
  <si>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</si>
  <si>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</si>
  <si>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</si>
  <si>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</si>
  <si>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</si>
  <si>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</si>
  <si>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</si>
  <si>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</si>
  <si>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</si>
  <si>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</si>
  <si>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</si>
  <si>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</si>
  <si>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</si>
  <si>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</si>
  <si>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</si>
  <si>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</si>
  <si>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</si>
  <si>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</si>
  <si>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</si>
  <si>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</si>
  <si>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</si>
  <si>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</si>
  <si>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</si>
  <si>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</si>
  <si>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</si>
  <si>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</si>
  <si>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</si>
  <si>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</si>
  <si>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</si>
  <si>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</si>
  <si>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</si>
  <si>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</si>
  <si>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</si>
  <si>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</si>
  <si>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</si>
  <si>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</si>
  <si>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</si>
  <si>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</si>
  <si>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</si>
  <si>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</si>
  <si>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</si>
  <si>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</si>
  <si>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</si>
  <si>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</si>
  <si>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</si>
  <si>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</si>
  <si>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</si>
  <si>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</si>
  <si>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</si>
  <si>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</si>
  <si>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</si>
  <si>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</si>
  <si>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</si>
  <si>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</si>
  <si>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</si>
  <si>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</si>
  <si>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</si>
  <si>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</si>
  <si>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</si>
  <si>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</si>
  <si>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</si>
  <si>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</si>
  <si>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</si>
  <si>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</si>
  <si>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</si>
  <si>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</si>
  <si>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</si>
  <si>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</si>
  <si>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</si>
  <si>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</si>
  <si>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</si>
  <si>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</si>
  <si>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</si>
  <si>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</si>
  <si>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</si>
  <si>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</si>
  <si>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</si>
  <si>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</si>
  <si>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</si>
  <si>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</si>
  <si>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</si>
  <si>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</si>
  <si>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</si>
  <si>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</si>
  <si>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</si>
  <si>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</si>
  <si>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</si>
  <si>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</si>
  <si>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</si>
  <si>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</si>
  <si>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</si>
  <si>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</si>
  <si>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</si>
  <si>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</si>
  <si>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</si>
  <si>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</si>
  <si>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</si>
  <si>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</si>
  <si>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</si>
  <si>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</si>
  <si>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</si>
  <si>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</si>
  <si>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</si>
  <si>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</si>
  <si>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</si>
  <si>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</si>
  <si>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</si>
  <si>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</si>
  <si>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</si>
  <si>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</si>
  <si>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</si>
  <si>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</si>
  <si>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</si>
  <si>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</si>
  <si>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</si>
  <si>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</si>
  <si>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</si>
  <si>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</si>
  <si>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</si>
  <si>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</si>
  <si>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</si>
  <si>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</si>
  <si>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</si>
  <si>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</si>
  <si>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</si>
  <si>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</si>
  <si>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</si>
  <si>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</si>
  <si>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</si>
  <si>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</si>
  <si>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</si>
  <si>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</si>
  <si>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</si>
  <si>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</si>
  <si>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</si>
  <si>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</si>
  <si>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</si>
  <si>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</si>
  <si>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</si>
  <si>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</si>
  <si>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</si>
  <si>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</si>
  <si>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</si>
  <si>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</si>
  <si>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</si>
  <si>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</si>
  <si>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</si>
  <si>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</si>
  <si>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</si>
  <si>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</si>
  <si>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</si>
  <si>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</si>
  <si>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</si>
  <si>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</si>
  <si>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</si>
  <si>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</si>
  <si>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</si>
  <si>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</si>
  <si>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</si>
  <si>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</si>
  <si>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</si>
  <si>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</si>
  <si>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</si>
  <si>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</si>
  <si>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</si>
  <si>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</si>
  <si>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</si>
  <si>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</si>
  <si>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</si>
  <si>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</si>
  <si>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</si>
  <si>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</si>
  <si>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</si>
  <si>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</si>
  <si>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</si>
  <si>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</si>
  <si>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</si>
  <si>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</si>
  <si>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</si>
  <si>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</si>
  <si>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</si>
  <si>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</si>
  <si>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</si>
  <si>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</si>
  <si>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</si>
  <si>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</si>
  <si>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</si>
  <si>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</si>
  <si>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</si>
  <si>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</si>
  <si>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</si>
  <si>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</si>
  <si>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</si>
  <si>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</si>
  <si>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</si>
  <si>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</si>
  <si>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</si>
  <si>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</si>
  <si>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</si>
  <si>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</si>
  <si>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</si>
  <si>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</si>
  <si>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</si>
  <si>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</si>
  <si>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</si>
  <si>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</si>
  <si>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</si>
  <si>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</si>
  <si>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</si>
  <si>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</si>
  <si>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</si>
  <si>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</si>
  <si>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</si>
  <si>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</si>
  <si>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</si>
  <si>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</si>
  <si>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</si>
  <si>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</si>
  <si>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</si>
  <si>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</si>
  <si>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</si>
  <si>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</si>
  <si>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</si>
  <si>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</si>
  <si>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</si>
  <si>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</si>
  <si>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</si>
  <si>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</si>
  <si>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</si>
  <si>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</si>
  <si>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</si>
  <si>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</si>
  <si>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</si>
  <si>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</si>
  <si>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</si>
  <si>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</si>
  <si>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</si>
  <si>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</si>
  <si>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</si>
  <si>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</si>
  <si>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</si>
  <si>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</si>
  <si>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</si>
  <si>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</si>
  <si>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</si>
  <si>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</si>
  <si>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</si>
  <si>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</si>
  <si>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</si>
  <si>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</si>
  <si>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</si>
  <si>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</si>
  <si>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</si>
  <si>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</si>
  <si>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</si>
  <si>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</si>
  <si>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</si>
  <si>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</si>
  <si>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</si>
  <si>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</si>
  <si>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</si>
  <si>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</si>
  <si>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</si>
  <si>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</si>
  <si>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</si>
  <si>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</si>
  <si>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</si>
  <si>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</si>
  <si>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</si>
  <si>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</si>
  <si>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</si>
  <si>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</si>
  <si>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</si>
  <si>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</si>
  <si>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</si>
  <si>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</si>
  <si>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</si>
  <si>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</si>
  <si>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</si>
  <si>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</si>
  <si>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</si>
  <si>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</si>
  <si>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</si>
  <si>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</si>
  <si>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</si>
  <si>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</si>
  <si>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</si>
  <si>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</si>
  <si>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</si>
  <si>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</si>
  <si>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</si>
  <si>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</si>
  <si>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</si>
  <si>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</si>
  <si>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</si>
  <si>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</si>
  <si>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</si>
  <si>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</si>
  <si>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</si>
  <si>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</si>
  <si>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</si>
  <si>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</si>
  <si>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</si>
  <si>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</si>
  <si>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</si>
  <si>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</si>
  <si>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</si>
  <si>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</si>
  <si>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</si>
  <si>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</si>
  <si>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</si>
  <si>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</si>
  <si>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</si>
  <si>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</si>
  <si>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</si>
  <si>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</si>
  <si>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</si>
  <si>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</si>
  <si>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</si>
  <si>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</si>
  <si>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</si>
  <si>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</si>
  <si>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</si>
  <si>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</si>
  <si>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</si>
  <si>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</si>
  <si>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</si>
  <si>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</si>
  <si>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</si>
  <si>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</si>
  <si>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</si>
  <si>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</si>
  <si>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</si>
  <si>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</si>
  <si>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</si>
  <si>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</si>
  <si>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</si>
  <si>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</si>
  <si>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</si>
  <si>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</si>
  <si>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</si>
  <si>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</si>
  <si>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</si>
  <si>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</si>
  <si>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</si>
  <si>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</si>
  <si>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</si>
  <si>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</si>
  <si>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</si>
  <si>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</si>
  <si>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</si>
  <si>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</si>
  <si>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</si>
  <si>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</si>
  <si>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</si>
  <si>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</si>
  <si>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</si>
  <si>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</si>
  <si>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</si>
  <si>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</si>
  <si>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</si>
  <si>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</si>
  <si>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</si>
  <si>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</si>
  <si>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</si>
  <si>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</si>
  <si>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</si>
  <si>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</si>
  <si>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</si>
  <si>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</si>
  <si>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</si>
  <si>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</si>
  <si>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</si>
  <si>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</si>
  <si>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</si>
  <si>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</si>
  <si>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</si>
  <si>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</si>
  <si>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</si>
  <si>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</si>
  <si>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</si>
  <si>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</si>
  <si>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</si>
  <si>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</si>
  <si>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</si>
  <si>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</si>
  <si>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</si>
  <si>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</si>
  <si>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</si>
  <si>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</si>
  <si>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</si>
  <si>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</si>
  <si>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</si>
  <si>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</si>
  <si>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</si>
  <si>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</si>
  <si>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</si>
  <si>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</si>
  <si>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</si>
  <si>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</si>
  <si>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</si>
  <si>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</si>
  <si>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</si>
  <si>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</si>
  <si>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</si>
  <si>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</si>
  <si>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</si>
  <si>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</si>
  <si>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</si>
  <si>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</si>
  <si>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</si>
  <si>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</si>
  <si>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</si>
  <si>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</si>
  <si>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</si>
  <si>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</si>
  <si>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</si>
  <si>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</si>
  <si>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</si>
  <si>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</si>
  <si>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</si>
  <si>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</si>
  <si>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</si>
  <si>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</si>
  <si>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</si>
  <si>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</si>
  <si>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</si>
  <si>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</si>
  <si>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</si>
  <si>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</si>
  <si>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</si>
  <si>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</si>
  <si>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</si>
  <si>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</si>
  <si>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</si>
  <si>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</si>
  <si>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</si>
  <si>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</si>
  <si>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</si>
  <si>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</si>
  <si>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</si>
  <si>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</si>
  <si>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</si>
  <si>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</si>
  <si>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</si>
  <si>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</si>
  <si>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</si>
  <si>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</si>
  <si>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</si>
  <si>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</si>
  <si>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</si>
  <si>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</si>
  <si>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</si>
  <si>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</si>
  <si>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</si>
  <si>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</si>
  <si>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</si>
  <si>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</si>
  <si>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</si>
  <si>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</si>
  <si>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</si>
  <si>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</si>
  <si>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</si>
  <si>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</si>
  <si>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</si>
  <si>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</si>
  <si>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</si>
  <si>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</si>
  <si>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</si>
  <si>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</si>
  <si>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</si>
  <si>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</si>
  <si>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</si>
  <si>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</si>
  <si>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</si>
  <si>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</si>
  <si>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</si>
  <si>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</si>
  <si>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</si>
  <si>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</si>
  <si>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</si>
  <si>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</si>
  <si>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</si>
  <si>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</si>
  <si>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</si>
  <si>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</si>
  <si>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</si>
  <si>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</si>
  <si>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</si>
  <si>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</si>
  <si>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</si>
  <si>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</si>
  <si>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</si>
  <si>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</si>
  <si>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</si>
  <si>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</si>
  <si>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</si>
  <si>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</si>
  <si>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</si>
  <si>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</si>
  <si>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</si>
  <si>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</si>
  <si>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</si>
  <si>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</si>
  <si>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</si>
  <si>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</si>
  <si>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</si>
  <si>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</si>
  <si>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</si>
  <si>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</si>
  <si>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</si>
  <si>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</si>
  <si>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</si>
  <si>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</si>
  <si>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</si>
  <si>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</si>
  <si>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</si>
  <si>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</si>
  <si>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</si>
  <si>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</si>
  <si>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</si>
  <si>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</si>
  <si>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</si>
  <si>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</si>
  <si>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</si>
  <si>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</si>
  <si>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</si>
  <si>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</si>
  <si>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</si>
  <si>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</si>
  <si>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</si>
  <si>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</si>
  <si>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</si>
  <si>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</si>
  <si>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</si>
  <si>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</si>
  <si>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</si>
  <si>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</si>
  <si>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</si>
  <si>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</si>
  <si>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</si>
  <si>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</si>
  <si>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</si>
  <si>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</si>
  <si>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</si>
  <si>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</si>
  <si>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</si>
  <si>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</si>
  <si>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</si>
  <si>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</si>
  <si>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</si>
  <si>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</si>
  <si>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</si>
  <si>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</si>
  <si>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</si>
  <si>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</si>
  <si>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</si>
  <si>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</si>
  <si>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</si>
  <si>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</si>
  <si>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</si>
  <si>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</si>
  <si>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</si>
  <si>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</si>
  <si>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</si>
  <si>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</si>
  <si>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</si>
  <si>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</si>
  <si>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</si>
  <si>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</si>
  <si>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</si>
  <si>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</si>
  <si>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</si>
  <si>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</si>
  <si>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</si>
  <si>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</si>
  <si>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</si>
  <si>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</si>
  <si>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</si>
  <si>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</si>
  <si>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</si>
  <si>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</si>
  <si>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</si>
  <si>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</si>
  <si>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</si>
  <si>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</si>
  <si>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</si>
  <si>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</si>
  <si>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</si>
  <si>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</si>
  <si>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</si>
  <si>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</si>
  <si>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</si>
  <si>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</si>
  <si>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</si>
  <si>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</si>
  <si>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</si>
  <si>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</si>
  <si>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</si>
  <si>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</si>
  <si>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</si>
  <si>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</si>
  <si>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</si>
  <si>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</si>
  <si>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</si>
  <si>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</si>
  <si>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</si>
  <si>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</si>
  <si>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</si>
  <si>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</si>
  <si>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</si>
  <si>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</si>
  <si>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</si>
  <si>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</si>
  <si>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</si>
  <si>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</si>
  <si>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</si>
  <si>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</si>
  <si>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</si>
  <si>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</si>
  <si>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</si>
  <si>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</si>
  <si>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</si>
  <si>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</si>
  <si>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</si>
  <si>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</si>
  <si>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</si>
  <si>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</si>
  <si>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</si>
  <si>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</si>
  <si>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</si>
  <si>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</si>
  <si>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</si>
  <si>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</si>
  <si>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</si>
  <si>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</si>
  <si>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</si>
  <si>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</si>
  <si>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</si>
  <si>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</si>
  <si>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</si>
  <si>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</si>
  <si>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</si>
  <si>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</si>
  <si>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</si>
  <si>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</si>
  <si>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</si>
  <si>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</si>
  <si>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</si>
  <si>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</si>
  <si>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</si>
  <si>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</si>
  <si>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</si>
  <si>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</si>
  <si>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</si>
  <si>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</si>
  <si>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</si>
  <si>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</si>
  <si>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</si>
  <si>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</si>
  <si>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</si>
  <si>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</si>
  <si>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</si>
  <si>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</si>
  <si>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</si>
  <si>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</si>
  <si>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</si>
  <si>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</si>
  <si>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</si>
  <si>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</si>
  <si>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</si>
  <si>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</si>
  <si>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</si>
  <si>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</si>
  <si>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</si>
  <si>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</si>
  <si>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</si>
  <si>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</si>
  <si>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</si>
  <si>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</si>
  <si>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</si>
  <si>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</si>
  <si>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</si>
  <si>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</si>
  <si>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</si>
  <si>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</si>
  <si>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</si>
  <si>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</si>
  <si>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</si>
  <si>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</si>
  <si>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</si>
  <si>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</si>
  <si>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</si>
  <si>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</si>
  <si>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</si>
  <si>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</si>
  <si>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</si>
  <si>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</si>
  <si>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</si>
  <si>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</si>
  <si>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</si>
  <si>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</si>
  <si>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</si>
  <si>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</si>
  <si>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</si>
  <si>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</si>
  <si>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</si>
  <si>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</si>
  <si>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</si>
  <si>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</si>
  <si>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</si>
  <si>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</si>
  <si>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</si>
  <si>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</si>
  <si>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</si>
  <si>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</si>
  <si>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</si>
  <si>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</si>
  <si>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</si>
  <si>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</si>
  <si>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</si>
  <si>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</si>
  <si>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</si>
  <si>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</si>
  <si>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</si>
  <si>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</si>
  <si>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</si>
  <si>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</si>
  <si>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</si>
  <si>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</si>
  <si>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</si>
  <si>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</si>
  <si>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</si>
  <si>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</si>
  <si>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</si>
  <si>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</si>
  <si>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</si>
  <si>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</si>
  <si>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</si>
  <si>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</si>
  <si>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</si>
  <si>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</si>
  <si>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</si>
  <si>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</si>
  <si>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</si>
  <si>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</si>
  <si>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</si>
  <si>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</si>
  <si>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</si>
  <si>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</si>
  <si>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</si>
  <si>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</si>
  <si>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</si>
  <si>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</si>
  <si>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</si>
  <si>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</si>
  <si>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</si>
  <si>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</si>
  <si>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</si>
  <si>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</si>
  <si>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</si>
  <si>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</si>
  <si>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</si>
  <si>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</si>
  <si>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</si>
  <si>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</si>
  <si>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</si>
  <si>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</si>
  <si>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</si>
  <si>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</si>
  <si>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</si>
  <si>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</si>
  <si>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</si>
  <si>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</si>
  <si>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</si>
  <si>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</si>
  <si>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</si>
  <si>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</si>
  <si>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</si>
  <si>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</si>
  <si>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</si>
  <si>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</si>
  <si>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</si>
  <si>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</si>
  <si>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</si>
  <si>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</si>
  <si>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</si>
  <si>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</si>
  <si>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</si>
  <si>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</si>
  <si>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</si>
  <si>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</si>
  <si>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</si>
  <si>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</si>
  <si>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</si>
  <si>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</si>
  <si>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</si>
  <si>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</si>
  <si>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</si>
  <si>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</si>
  <si>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</si>
  <si>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</si>
  <si>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</si>
  <si>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</si>
  <si>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</si>
  <si>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</si>
  <si>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</si>
  <si>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</si>
  <si>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</si>
  <si>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</si>
  <si>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</si>
  <si>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</si>
  <si>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</si>
  <si>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</si>
  <si>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</si>
  <si>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</si>
  <si>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</si>
  <si>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</si>
  <si>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</si>
  <si>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</si>
  <si>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</si>
  <si>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</si>
  <si>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</si>
  <si>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</si>
  <si>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</si>
  <si>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</si>
  <si>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</si>
  <si>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</si>
  <si>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</si>
  <si>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</si>
  <si>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</si>
  <si>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</si>
  <si>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</si>
  <si>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</si>
  <si>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</si>
  <si>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</si>
  <si>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</si>
  <si>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</si>
  <si>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</si>
  <si>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</si>
  <si>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</si>
  <si>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</si>
  <si>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</si>
  <si>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</si>
  <si>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</si>
  <si>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</si>
  <si>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</si>
  <si>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</si>
  <si>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</si>
  <si>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</si>
  <si>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</si>
  <si>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</si>
  <si>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</si>
  <si>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</si>
  <si>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</si>
  <si>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</si>
  <si>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</si>
  <si>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</si>
  <si>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</si>
  <si>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</si>
  <si>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</si>
  <si>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</si>
  <si>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</si>
  <si>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</si>
  <si>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</si>
  <si>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</si>
  <si>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</si>
  <si>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</si>
  <si>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</si>
  <si>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</si>
  <si>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</si>
  <si>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</si>
  <si>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</si>
  <si>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</si>
  <si>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</si>
  <si>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</si>
  <si>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</si>
  <si>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</si>
  <si>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</si>
  <si>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</si>
  <si>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</si>
  <si>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</si>
  <si>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</si>
  <si>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</si>
  <si>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</si>
  <si>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</si>
  <si>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</si>
  <si>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</si>
  <si>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</si>
  <si>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</si>
  <si>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</si>
  <si>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</si>
  <si>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</si>
  <si>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</si>
  <si>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</si>
  <si>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</si>
  <si>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</si>
  <si>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</si>
  <si>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</si>
  <si>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</si>
  <si>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</si>
  <si>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</si>
  <si>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</si>
  <si>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</si>
  <si>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</si>
  <si>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</si>
  <si>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</si>
  <si>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</si>
  <si>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</si>
  <si>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</si>
  <si>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</si>
  <si>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</si>
  <si>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</si>
  <si>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</si>
  <si>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</si>
  <si>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</si>
  <si>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</si>
  <si>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</si>
  <si>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</si>
  <si>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</si>
  <si>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</si>
  <si>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</si>
  <si>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</si>
  <si>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</si>
  <si>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</si>
  <si>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</si>
  <si>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</si>
  <si>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</si>
  <si>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</si>
  <si>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</si>
  <si>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</si>
  <si>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</si>
  <si>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</si>
  <si>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</si>
  <si>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</si>
  <si>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</si>
  <si>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</si>
  <si>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</si>
  <si>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</si>
  <si>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</si>
  <si>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</si>
  <si>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</si>
  <si>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</si>
  <si>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</si>
  <si>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</si>
  <si>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</si>
  <si>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</si>
  <si>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</si>
  <si>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</si>
  <si>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</si>
  <si>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</si>
  <si>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</si>
  <si>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</si>
  <si>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</si>
  <si>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</si>
  <si>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</si>
  <si>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</si>
  <si>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</si>
  <si>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</si>
  <si>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</si>
  <si>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</si>
  <si>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</si>
  <si>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</si>
  <si>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</si>
  <si>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</si>
  <si>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</si>
  <si>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</si>
  <si>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</si>
  <si>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</si>
  <si>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</si>
  <si>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</si>
  <si>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</si>
  <si>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</si>
  <si>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</si>
  <si>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</si>
  <si>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</si>
  <si>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</si>
  <si>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</si>
  <si>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</si>
  <si>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</si>
  <si>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</si>
  <si>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</si>
  <si>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</si>
  <si>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</si>
  <si>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</si>
  <si>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</si>
  <si>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</si>
  <si>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</si>
  <si>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</si>
  <si>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</si>
  <si>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</si>
  <si>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</si>
  <si>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</si>
  <si>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</si>
  <si>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</si>
  <si>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</si>
  <si>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</si>
  <si>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</si>
  <si>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</si>
  <si>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</si>
  <si>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</si>
  <si>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</si>
  <si>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</si>
  <si>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</si>
  <si>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</si>
  <si>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</si>
  <si>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</si>
  <si>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</si>
  <si>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</si>
  <si>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</si>
  <si>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</si>
  <si>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</si>
  <si>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</si>
  <si>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</si>
  <si>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</si>
  <si>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</si>
  <si>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</si>
  <si>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</si>
  <si>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</si>
  <si>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</si>
  <si>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</si>
  <si>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</si>
  <si>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</si>
  <si>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</si>
  <si>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</si>
  <si>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</si>
  <si>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</si>
  <si>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</si>
  <si>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</si>
  <si>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</si>
  <si>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</si>
  <si>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</si>
  <si>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</si>
  <si>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</si>
  <si>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</si>
  <si>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</si>
  <si>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</si>
  <si>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</si>
  <si>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</si>
  <si>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</si>
  <si>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</si>
  <si>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</si>
  <si>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</si>
  <si>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</si>
  <si>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</si>
  <si>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</si>
  <si>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</si>
  <si>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</si>
  <si>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</si>
  <si>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</si>
  <si>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</si>
  <si>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</si>
  <si>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</si>
  <si>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</si>
  <si>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</si>
  <si>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</si>
  <si>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</si>
  <si>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</si>
  <si>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</si>
  <si>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</si>
  <si>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</si>
  <si>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</si>
  <si>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</si>
  <si>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</si>
  <si>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</si>
  <si>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</si>
  <si>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</si>
  <si>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</si>
  <si>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</si>
  <si>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</si>
  <si>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</si>
  <si>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</si>
  <si>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</si>
  <si>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</si>
  <si>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</si>
  <si>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</si>
  <si>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</si>
  <si>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</si>
  <si>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</si>
  <si>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</si>
  <si>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</si>
  <si>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</si>
  <si>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</si>
  <si>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</si>
  <si>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</si>
  <si>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</si>
  <si>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</si>
  <si>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</si>
  <si>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</si>
  <si>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</si>
  <si>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</si>
  <si>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</si>
  <si>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</si>
  <si>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</si>
  <si>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</si>
  <si>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</si>
  <si>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</si>
  <si>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</si>
  <si>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</si>
  <si>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</si>
  <si>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</si>
  <si>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</si>
  <si>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</si>
  <si>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</si>
  <si>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</si>
  <si>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</si>
  <si>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</si>
  <si>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</si>
  <si>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</si>
  <si>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</si>
  <si>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</si>
  <si>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</si>
  <si>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</si>
  <si>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</si>
  <si>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</si>
  <si>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</si>
  <si>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</si>
  <si>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</si>
  <si>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</si>
  <si>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</si>
  <si>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</si>
  <si>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</si>
  <si>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</si>
  <si>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</si>
  <si>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</si>
  <si>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</si>
  <si>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</si>
  <si>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</si>
  <si>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</si>
  <si>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</si>
  <si>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</si>
  <si>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</si>
  <si>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</si>
  <si>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</si>
  <si>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</si>
  <si>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</si>
  <si>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</si>
  <si>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</si>
  <si>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</si>
  <si>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</si>
  <si>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</si>
  <si>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</si>
  <si>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</si>
  <si>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</si>
  <si>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</si>
  <si>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</si>
  <si>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</si>
  <si>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</si>
  <si>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</si>
  <si>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</si>
  <si>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</si>
  <si>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</si>
  <si>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</si>
  <si>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</si>
  <si>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</si>
  <si>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</si>
  <si>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</si>
  <si>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</si>
  <si>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</si>
  <si>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</si>
  <si>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</si>
  <si>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</si>
  <si>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</si>
  <si>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</si>
  <si>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</si>
  <si>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</si>
  <si>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</si>
  <si>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</si>
  <si>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</si>
  <si>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</si>
  <si>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</si>
  <si>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</si>
  <si>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</si>
  <si>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</si>
  <si>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</si>
  <si>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</si>
  <si>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</si>
  <si>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</si>
  <si>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</si>
  <si>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</si>
  <si>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</si>
  <si>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</si>
  <si>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</si>
  <si>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</si>
  <si>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</si>
  <si>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</si>
  <si>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</si>
  <si>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</si>
  <si>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</si>
  <si>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</si>
  <si>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</si>
  <si>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</si>
  <si>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</si>
  <si>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</si>
  <si>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</si>
  <si>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</si>
  <si>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</si>
  <si>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</si>
  <si>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</si>
  <si>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</si>
  <si>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</si>
  <si>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</si>
  <si>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</si>
  <si>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</si>
  <si>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</si>
  <si>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</si>
  <si>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</si>
  <si>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</si>
  <si>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</si>
  <si>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</si>
  <si>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</si>
  <si>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</si>
  <si>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</si>
  <si>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</si>
  <si>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</si>
  <si>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</si>
  <si>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</si>
  <si>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</si>
  <si>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</si>
  <si>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</si>
  <si>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</si>
  <si>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</si>
  <si>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</si>
  <si>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</si>
  <si>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</si>
  <si>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</si>
  <si>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</si>
  <si>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</si>
  <si>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</si>
  <si>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</si>
  <si>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</si>
  <si>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</si>
  <si>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</si>
  <si>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</si>
  <si>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</si>
  <si>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</si>
  <si>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</si>
  <si>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</si>
  <si>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</si>
  <si>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</si>
  <si>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</si>
  <si>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</si>
  <si>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</si>
  <si>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</si>
  <si>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</si>
  <si>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</si>
  <si>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</si>
  <si>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</si>
  <si>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</si>
  <si>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</si>
  <si>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</si>
  <si>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</si>
  <si>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</si>
  <si>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</si>
  <si>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</si>
  <si>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</si>
  <si>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</si>
  <si>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</si>
  <si>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</si>
  <si>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</si>
  <si>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</si>
  <si>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</si>
  <si>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</si>
  <si>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</si>
  <si>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</si>
  <si>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</si>
  <si>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</si>
  <si>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</si>
  <si>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</si>
  <si>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</si>
  <si>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</si>
  <si>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</si>
  <si>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</si>
  <si>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</si>
  <si>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</si>
  <si>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</si>
  <si>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</si>
  <si>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</si>
  <si>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</si>
  <si>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</si>
  <si>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</si>
  <si>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</si>
  <si>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</si>
  <si>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</si>
  <si>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</si>
  <si>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</si>
  <si>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</si>
  <si>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</si>
  <si>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</si>
  <si>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</si>
  <si>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</si>
  <si>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</si>
  <si>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</si>
  <si>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</si>
  <si>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</si>
  <si>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</si>
  <si>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</si>
  <si>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</si>
  <si>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</si>
  <si>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</si>
  <si>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</si>
  <si>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</si>
  <si>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</si>
  <si>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</si>
  <si>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</si>
  <si>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</si>
  <si>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</si>
  <si>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</si>
  <si>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</si>
  <si>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</si>
  <si>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</si>
  <si>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</si>
  <si>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</si>
  <si>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</si>
  <si>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</si>
  <si>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</si>
  <si>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</si>
  <si>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</si>
  <si>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</si>
  <si>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</si>
  <si>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</si>
  <si>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</si>
  <si>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</si>
  <si>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</si>
  <si>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</si>
  <si>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</si>
  <si>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</si>
  <si>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</si>
  <si>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</si>
  <si>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</si>
  <si>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</si>
  <si>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</si>
  <si>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</si>
  <si>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</si>
  <si>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</si>
  <si>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</si>
  <si>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</si>
  <si>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</si>
  <si>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</si>
  <si>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</si>
  <si>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</si>
  <si>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</si>
  <si>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</si>
  <si>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</si>
  <si>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</si>
  <si>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</si>
  <si>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</si>
  <si>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</si>
  <si>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</si>
  <si>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</si>
  <si>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</si>
  <si>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</si>
  <si>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</si>
  <si>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</si>
  <si>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</si>
  <si>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</si>
  <si>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</si>
  <si>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</si>
  <si>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</si>
  <si>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</si>
  <si>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</si>
  <si>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</si>
  <si>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</si>
  <si>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</si>
  <si>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</si>
  <si>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</si>
  <si>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</si>
  <si>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</si>
  <si>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</si>
  <si>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</si>
  <si>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</si>
  <si>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</si>
  <si>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</si>
  <si>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</si>
  <si>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</si>
  <si>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</si>
  <si>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</si>
  <si>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</si>
  <si>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</si>
  <si>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</si>
  <si>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</si>
  <si>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</si>
  <si>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</si>
  <si>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</si>
  <si>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</si>
  <si>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</si>
  <si>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</si>
  <si>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</si>
  <si>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</si>
  <si>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</si>
  <si>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</si>
  <si>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</si>
  <si>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</si>
  <si>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</si>
  <si>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</si>
  <si>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</si>
  <si>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</si>
  <si>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</si>
  <si>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</si>
  <si>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</si>
  <si>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</si>
  <si>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</si>
  <si>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</si>
  <si>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</si>
  <si>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</si>
  <si>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</si>
  <si>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</si>
  <si>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</si>
  <si>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</si>
  <si>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</si>
  <si>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</si>
  <si>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</si>
  <si>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</si>
  <si>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</si>
  <si>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</si>
  <si>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</si>
  <si>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</si>
  <si>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</si>
  <si>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</si>
  <si>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</si>
  <si>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</si>
  <si>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</si>
  <si>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</si>
  <si>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</si>
  <si>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</si>
  <si>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</si>
  <si>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</si>
  <si>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</si>
  <si>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</si>
  <si>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</si>
  <si>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</si>
  <si>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</si>
  <si>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</si>
  <si>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</si>
  <si>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</si>
  <si>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</si>
  <si>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</si>
  <si>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</si>
  <si>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</si>
  <si>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</si>
  <si>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</si>
  <si>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</si>
  <si>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</si>
  <si>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</si>
  <si>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</si>
  <si>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</si>
  <si>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</si>
  <si>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</si>
  <si>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</si>
  <si>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</si>
  <si>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</si>
  <si>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</si>
  <si>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</si>
  <si>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</si>
  <si>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</si>
  <si>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</si>
  <si>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</si>
  <si>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</si>
  <si>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</si>
  <si>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</si>
  <si>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</si>
  <si>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</si>
  <si>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</si>
  <si>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</si>
  <si>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</si>
  <si>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</si>
  <si>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</si>
  <si>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</si>
  <si>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</si>
  <si>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</si>
  <si>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</si>
  <si>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</si>
  <si>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</si>
  <si>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</si>
  <si>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</si>
  <si>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</si>
  <si>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</si>
  <si>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</si>
  <si>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</si>
  <si>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</si>
  <si>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</si>
  <si>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</si>
  <si>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</si>
  <si>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</si>
  <si>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</si>
  <si>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</si>
  <si>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</si>
  <si>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</si>
  <si>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</si>
  <si>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</si>
  <si>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</si>
  <si>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</si>
  <si>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</si>
  <si>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</si>
  <si>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</si>
  <si>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</si>
  <si>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</si>
  <si>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</si>
  <si>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</si>
  <si>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</si>
  <si>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</si>
  <si>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</si>
  <si>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</si>
  <si>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</si>
  <si>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</si>
  <si>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</si>
  <si>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</si>
  <si>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</si>
  <si>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</si>
  <si>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</si>
  <si>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</si>
  <si>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</si>
  <si>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</si>
  <si>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</si>
  <si>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</si>
  <si>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</si>
  <si>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</si>
  <si>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</si>
  <si>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</si>
  <si>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</si>
  <si>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</si>
  <si>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</si>
  <si>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</si>
  <si>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</si>
  <si>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</si>
  <si>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</si>
  <si>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</si>
  <si>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</si>
  <si>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</si>
  <si>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</si>
  <si>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</si>
  <si>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</si>
  <si>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</si>
  <si>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</si>
  <si>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</si>
  <si>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</si>
  <si>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</si>
  <si>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</si>
  <si>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</si>
  <si>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</si>
  <si>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</si>
  <si>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</si>
  <si>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</si>
  <si>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</si>
  <si>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</si>
  <si>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</si>
  <si>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</si>
  <si>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</si>
  <si>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</si>
  <si>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</si>
  <si>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</si>
  <si>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</si>
  <si>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</si>
  <si>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</si>
  <si>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</si>
  <si>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</si>
  <si>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</si>
  <si>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</si>
  <si>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</si>
  <si>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</si>
  <si>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</si>
  <si>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</si>
  <si>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</si>
  <si>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</si>
  <si>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</si>
  <si>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</si>
  <si>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</si>
  <si>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</si>
  <si>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</si>
  <si>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</si>
  <si>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</si>
  <si>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</si>
  <si>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</si>
  <si>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</si>
  <si>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</si>
  <si>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</si>
  <si>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</si>
  <si>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</si>
  <si>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</si>
  <si>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</si>
  <si>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</si>
  <si>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</si>
  <si>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</si>
  <si>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</si>
  <si>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</si>
  <si>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</si>
  <si>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</si>
  <si>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</si>
  <si>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</si>
  <si>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</si>
  <si>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</si>
  <si>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</si>
  <si>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</si>
  <si>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</si>
  <si>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</si>
  <si>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</si>
  <si>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</si>
  <si>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</si>
  <si>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</si>
  <si>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</si>
  <si>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</si>
  <si>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</si>
  <si>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</si>
  <si>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</si>
  <si>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</si>
  <si>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</si>
  <si>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</si>
  <si>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</si>
  <si>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</si>
  <si>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</si>
  <si>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</si>
  <si>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</si>
  <si>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</si>
  <si>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</si>
  <si>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</si>
  <si>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</si>
  <si>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</si>
  <si>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</si>
  <si>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</si>
  <si>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</si>
  <si>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</si>
  <si>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</si>
  <si>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</si>
  <si>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</si>
  <si>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</si>
  <si>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</si>
  <si>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</si>
  <si>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</si>
  <si>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</si>
  <si>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</si>
  <si>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</si>
  <si>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</si>
  <si>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</si>
  <si>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</si>
  <si>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</si>
  <si>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</si>
  <si>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</si>
  <si>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</si>
  <si>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</si>
  <si>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</si>
  <si>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</si>
  <si>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</si>
  <si>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</si>
  <si>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</si>
  <si>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</si>
  <si>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</si>
  <si>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</si>
  <si>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</si>
  <si>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</si>
  <si>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</si>
  <si>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</si>
  <si>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</si>
  <si>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</si>
  <si>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</si>
  <si>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</si>
  <si>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</si>
  <si>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</si>
  <si>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</si>
  <si>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</si>
  <si>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</si>
  <si>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</si>
  <si>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</si>
  <si>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</si>
  <si>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</si>
  <si>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</si>
  <si>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</si>
  <si>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</si>
  <si>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</si>
  <si>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</si>
  <si>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</si>
  <si>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</si>
  <si>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</si>
  <si>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</si>
  <si>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</si>
  <si>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</si>
  <si>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</si>
  <si>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</si>
  <si>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</si>
  <si>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</si>
  <si>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</si>
  <si>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</si>
  <si>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</si>
  <si>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</si>
  <si>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</si>
  <si>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</si>
  <si>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</si>
  <si>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</si>
  <si>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</si>
  <si>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</si>
  <si>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</si>
  <si>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</si>
  <si>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</si>
  <si>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</si>
  <si>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</si>
  <si>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</si>
  <si>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</si>
  <si>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</si>
  <si>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</si>
  <si>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</si>
  <si>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</si>
  <si>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</si>
  <si>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</si>
  <si>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</si>
  <si>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</si>
  <si>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</si>
  <si>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</si>
  <si>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</si>
  <si>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</si>
  <si>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</si>
  <si>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</si>
  <si>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</si>
  <si>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</si>
  <si>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</si>
  <si>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</si>
  <si>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</si>
  <si>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</si>
  <si>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</si>
  <si>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</si>
  <si>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</si>
  <si>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</si>
  <si>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</si>
  <si>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</si>
  <si>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</si>
  <si>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</si>
  <si>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</si>
  <si>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</si>
  <si>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</si>
  <si>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</si>
  <si>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</si>
  <si>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</si>
  <si>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</si>
  <si>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</si>
  <si>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</si>
  <si>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</si>
  <si>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</si>
  <si>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</si>
  <si>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</si>
  <si>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</si>
  <si>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</si>
  <si>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</si>
  <si>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</si>
  <si>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</si>
  <si>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</si>
  <si>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</si>
  <si>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</si>
  <si>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</si>
  <si>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</si>
  <si>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</si>
  <si>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</si>
  <si>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</si>
  <si>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</si>
  <si>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</si>
  <si>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</si>
  <si>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</si>
  <si>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</si>
  <si>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</si>
  <si>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</si>
  <si>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</si>
  <si>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</si>
  <si>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</si>
  <si>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</si>
  <si>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</si>
  <si>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</si>
  <si>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</si>
  <si>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</si>
  <si>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</si>
  <si>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</si>
  <si>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</si>
  <si>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</si>
  <si>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</si>
  <si>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</si>
  <si>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</si>
  <si>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</si>
  <si>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</si>
  <si>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</si>
  <si>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</si>
  <si>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</si>
  <si>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</si>
  <si>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</si>
  <si>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</si>
  <si>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</si>
  <si>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</si>
  <si>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</si>
  <si>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</si>
  <si>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</si>
  <si>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</si>
  <si>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</si>
  <si>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</si>
  <si>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</si>
  <si>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</si>
  <si>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</si>
  <si>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</si>
  <si>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</si>
  <si>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</si>
  <si>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</si>
  <si>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</si>
  <si>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</si>
  <si>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</si>
  <si>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</si>
  <si>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</si>
  <si>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</si>
  <si>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</si>
  <si>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</si>
  <si>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</si>
  <si>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</si>
  <si>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</si>
  <si>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</si>
  <si>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</si>
  <si>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</si>
  <si>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</si>
  <si>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</si>
  <si>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</si>
  <si>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</si>
  <si>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</si>
  <si>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</si>
  <si>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</si>
  <si>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</si>
  <si>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</si>
  <si>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</si>
  <si>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</si>
  <si>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</si>
  <si>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</si>
  <si>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</si>
  <si>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</si>
  <si>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</si>
  <si>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</si>
  <si>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</si>
  <si>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</si>
  <si>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</si>
  <si>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</si>
  <si>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</si>
  <si>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</si>
  <si>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</si>
  <si>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</si>
  <si>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</si>
  <si>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</si>
  <si>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</si>
  <si>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</si>
  <si>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</si>
  <si>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</si>
  <si>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</si>
  <si>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</si>
  <si>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</si>
  <si>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</si>
  <si>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</si>
  <si>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</si>
  <si>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</si>
  <si>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</si>
  <si>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</si>
  <si>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</si>
  <si>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</si>
  <si>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</si>
  <si>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</si>
  <si>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</si>
  <si>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</si>
  <si>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</si>
  <si>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</si>
  <si>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</si>
  <si>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</si>
  <si>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</si>
  <si>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</si>
  <si>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</si>
  <si>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</si>
  <si>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</si>
  <si>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</si>
  <si>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</si>
  <si>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</si>
  <si>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</si>
  <si>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</si>
  <si>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</si>
  <si>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</si>
  <si>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</si>
  <si>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</si>
  <si>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</si>
  <si>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</si>
  <si>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</si>
  <si>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</si>
  <si>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</si>
  <si>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</si>
  <si>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</si>
  <si>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</si>
  <si>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</si>
  <si>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</si>
  <si>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</si>
  <si>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</si>
  <si>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</si>
  <si>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</si>
  <si>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</si>
  <si>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</si>
  <si>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</si>
  <si>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</si>
  <si>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</si>
  <si>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</si>
  <si>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</si>
  <si>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</si>
  <si>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</si>
  <si>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</si>
  <si>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</si>
  <si>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</si>
  <si>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</si>
  <si>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</si>
  <si>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</si>
  <si>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</si>
  <si>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</si>
  <si>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</si>
  <si>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</si>
  <si>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</si>
  <si>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</si>
  <si>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</si>
  <si>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</si>
  <si>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</si>
  <si>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</si>
  <si>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</si>
  <si>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</si>
  <si>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</si>
  <si>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</si>
  <si>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</si>
  <si>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</si>
  <si>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</si>
  <si>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</si>
  <si>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</si>
  <si>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</si>
  <si>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</si>
  <si>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</si>
  <si>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</si>
  <si>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</si>
  <si>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</si>
  <si>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</si>
  <si>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</si>
  <si>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</si>
  <si>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</si>
  <si>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</si>
  <si>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</si>
  <si>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</si>
  <si>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</si>
  <si>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</si>
  <si>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</si>
  <si>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</si>
  <si>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</si>
  <si>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</si>
  <si>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</si>
  <si>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</si>
  <si>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</si>
  <si>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</si>
  <si>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</si>
  <si>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</si>
  <si>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</si>
  <si>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</si>
  <si>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</si>
  <si>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</si>
  <si>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</si>
  <si>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</si>
  <si>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</si>
  <si>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</si>
  <si>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</si>
  <si>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</si>
  <si>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</si>
  <si>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</si>
  <si>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</si>
  <si>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</si>
  <si>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</si>
  <si>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</si>
  <si>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</si>
  <si>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</si>
  <si>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</si>
  <si>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</si>
  <si>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</si>
  <si>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</si>
  <si>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</si>
  <si>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</si>
  <si>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</si>
  <si>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</si>
  <si>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</si>
  <si>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</si>
  <si>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</si>
  <si>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</si>
  <si>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</si>
  <si>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</si>
  <si>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</si>
  <si>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</si>
  <si>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</si>
  <si>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</si>
  <si>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</si>
  <si>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</si>
  <si>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</si>
  <si>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</si>
  <si>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</si>
  <si>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</si>
  <si>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</si>
  <si>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</si>
  <si>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</si>
  <si>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</si>
  <si>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</si>
  <si>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</si>
  <si>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</si>
  <si>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</si>
  <si>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</si>
  <si>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</si>
  <si>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</si>
  <si>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</si>
  <si>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</si>
  <si>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</si>
  <si>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</si>
  <si>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</si>
  <si>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</si>
  <si>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</si>
  <si>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</si>
  <si>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</si>
  <si>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</si>
  <si>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</si>
  <si>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</si>
  <si>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</si>
  <si>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</si>
  <si>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</si>
  <si>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</si>
  <si>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</si>
  <si>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</si>
  <si>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</si>
  <si>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</si>
  <si>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</si>
  <si>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</si>
  <si>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</si>
  <si>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</si>
  <si>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</si>
  <si>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</si>
  <si>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</si>
  <si>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</si>
  <si>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</si>
  <si>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</si>
  <si>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</si>
  <si>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</si>
  <si>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</si>
  <si>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</si>
  <si>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</si>
  <si>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</si>
  <si>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</si>
  <si>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</si>
  <si>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</si>
  <si>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</si>
  <si>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</si>
  <si>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</si>
  <si>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</si>
  <si>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</si>
  <si>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</si>
  <si>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</si>
  <si>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</si>
  <si>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</si>
  <si>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</si>
  <si>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</si>
  <si>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</si>
  <si>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</si>
  <si>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</si>
  <si>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</si>
  <si>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</si>
  <si>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</si>
  <si>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</si>
  <si>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</si>
  <si>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</si>
  <si>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</si>
  <si>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</si>
  <si>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</si>
  <si>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</si>
  <si>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</si>
  <si>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</si>
  <si>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</si>
  <si>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</si>
  <si>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</si>
  <si>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</si>
  <si>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</si>
  <si>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</si>
  <si>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</si>
  <si>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</si>
  <si>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</si>
  <si>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</si>
  <si>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</si>
  <si>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</si>
  <si>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</si>
  <si>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</si>
  <si>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</si>
  <si>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</si>
  <si>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</si>
  <si>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</si>
  <si>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</si>
  <si>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</si>
  <si>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</si>
  <si>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</si>
  <si>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</si>
  <si>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</si>
  <si>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</si>
  <si>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</si>
  <si>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</si>
  <si>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</si>
  <si>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</si>
  <si>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</si>
  <si>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</si>
  <si>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</si>
  <si>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</si>
  <si>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</si>
  <si>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</si>
  <si>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</si>
  <si>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</si>
  <si>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</si>
  <si>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</si>
  <si>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</si>
  <si>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</si>
  <si>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</si>
  <si>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</si>
  <si>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</si>
  <si>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</si>
  <si>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</si>
  <si>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</si>
  <si>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</si>
  <si>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</si>
  <si>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</si>
  <si>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</si>
  <si>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</si>
  <si>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</si>
  <si>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</si>
  <si>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</si>
  <si>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</si>
  <si>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</si>
  <si>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</si>
  <si>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</si>
  <si>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</si>
  <si>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</si>
  <si>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</si>
  <si>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</si>
  <si>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</si>
  <si>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</si>
  <si>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</si>
  <si>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</si>
  <si>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</si>
  <si>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</si>
  <si>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</si>
  <si>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</si>
  <si>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</si>
  <si>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</si>
  <si>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</si>
  <si>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</si>
  <si>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</si>
  <si>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</si>
  <si>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</si>
  <si>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</si>
  <si>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</si>
  <si>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</si>
  <si>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</si>
  <si>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</si>
  <si>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</si>
  <si>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</si>
  <si>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</si>
  <si>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</si>
  <si>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</si>
  <si>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</si>
  <si>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</si>
  <si>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</si>
  <si>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</si>
  <si>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</si>
  <si>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</si>
  <si>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</si>
  <si>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</si>
  <si>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</si>
  <si>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</si>
  <si>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</si>
  <si>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</si>
  <si>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</si>
  <si>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</si>
  <si>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</si>
  <si>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</si>
  <si>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</si>
  <si>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</si>
  <si>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</si>
  <si>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</si>
  <si>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</si>
  <si>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</si>
  <si>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</si>
  <si>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</si>
  <si>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</si>
  <si>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</si>
  <si>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</si>
  <si>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</si>
  <si>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</si>
  <si>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</si>
  <si>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</si>
  <si>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</si>
  <si>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</si>
  <si>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</si>
  <si>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</si>
  <si>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</si>
  <si>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</si>
  <si>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</si>
  <si>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</si>
  <si>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</si>
  <si>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</si>
  <si>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</si>
  <si>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</si>
  <si>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</si>
  <si>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</si>
  <si>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</si>
  <si>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</si>
  <si>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</si>
  <si>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</si>
  <si>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</si>
  <si>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</si>
  <si>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</si>
  <si>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</si>
  <si>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</si>
  <si>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</si>
  <si>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</si>
  <si>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</si>
  <si>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</si>
  <si>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</si>
  <si>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</si>
  <si>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</si>
  <si>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</si>
  <si>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</si>
  <si>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</si>
  <si>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</si>
  <si>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</si>
  <si>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</si>
  <si>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</si>
  <si>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</si>
  <si>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</si>
  <si>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</si>
  <si>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</si>
  <si>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</si>
  <si>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</si>
  <si>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</si>
  <si>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</si>
  <si>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</si>
  <si>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</si>
  <si>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</si>
  <si>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</si>
  <si>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</si>
  <si>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</si>
  <si>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</si>
  <si>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</si>
  <si>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</si>
  <si>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</si>
  <si>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</si>
  <si>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</si>
  <si>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</si>
  <si>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</si>
  <si>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</si>
  <si>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</si>
  <si>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</si>
  <si>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</si>
  <si>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</si>
  <si>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</si>
  <si>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</si>
  <si>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</si>
  <si>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</si>
  <si>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</si>
  <si>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</si>
  <si>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</si>
  <si>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</si>
  <si>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</si>
  <si>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</si>
  <si>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</si>
  <si>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</si>
  <si>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</si>
  <si>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</si>
  <si>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</si>
  <si>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</si>
  <si>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</si>
  <si>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</si>
  <si>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</si>
  <si>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</si>
  <si>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</si>
  <si>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</si>
  <si>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</si>
  <si>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</si>
  <si>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</si>
  <si>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</si>
  <si>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</si>
  <si>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</si>
  <si>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</si>
  <si>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</si>
  <si>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</si>
  <si>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</si>
  <si>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</si>
  <si>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</si>
  <si>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</si>
  <si>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</si>
  <si>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</si>
  <si>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</si>
  <si>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</si>
  <si>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</si>
  <si>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</si>
  <si>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</si>
  <si>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</si>
  <si>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</si>
  <si>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</si>
  <si>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</si>
  <si>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</si>
  <si>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</si>
  <si>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</si>
  <si>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</si>
  <si>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</si>
  <si>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</si>
  <si>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</si>
  <si>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</si>
  <si>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</si>
  <si>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</si>
  <si>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</si>
  <si>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</si>
  <si>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</si>
  <si>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</si>
  <si>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</si>
  <si>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</si>
  <si>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</si>
  <si>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</si>
  <si>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</si>
  <si>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</si>
  <si>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</si>
  <si>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</si>
  <si>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</si>
  <si>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</si>
  <si>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</si>
  <si>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</si>
  <si>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</si>
  <si>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</si>
  <si>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</si>
  <si>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</si>
  <si>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</si>
  <si>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</si>
  <si>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</si>
  <si>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</si>
  <si>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</si>
  <si>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</si>
  <si>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</si>
  <si>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</si>
  <si>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</si>
  <si>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</si>
  <si>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</si>
  <si>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</si>
  <si>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</si>
  <si>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</si>
  <si>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</si>
  <si>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</si>
  <si>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</si>
  <si>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</si>
  <si>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</si>
  <si>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</si>
  <si>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</si>
  <si>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</si>
  <si>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</si>
  <si>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</si>
  <si>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</si>
  <si>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</si>
  <si>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</si>
  <si>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</si>
  <si>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</si>
  <si>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</si>
  <si>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</si>
  <si>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</si>
  <si>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</si>
  <si>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</si>
  <si>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</si>
  <si>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</si>
  <si>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</si>
  <si>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</si>
  <si>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</si>
  <si>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</si>
  <si>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</si>
  <si>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</si>
  <si>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</si>
  <si>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</si>
  <si>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</si>
  <si>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</si>
  <si>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</si>
  <si>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</si>
  <si>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</si>
  <si>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</si>
  <si>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</si>
  <si>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</si>
  <si>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</si>
  <si>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</si>
  <si>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</si>
  <si>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</si>
  <si>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</si>
  <si>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</si>
  <si>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</si>
  <si>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</si>
  <si>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</si>
  <si>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</si>
  <si>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</si>
  <si>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</si>
  <si>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</si>
  <si>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</si>
  <si>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</si>
  <si>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</si>
  <si>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</si>
  <si>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</si>
  <si>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</si>
  <si>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</si>
  <si>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</si>
  <si>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</si>
  <si>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</si>
  <si>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</si>
  <si>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</si>
  <si>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</si>
  <si>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</si>
  <si>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</si>
  <si>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</si>
  <si>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</si>
  <si>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</si>
  <si>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</si>
  <si>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</si>
  <si>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</si>
  <si>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</si>
  <si>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</si>
  <si>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</si>
  <si>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</si>
  <si>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</si>
  <si>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</si>
  <si>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</si>
  <si>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</si>
  <si>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</si>
  <si>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</si>
  <si>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</si>
  <si>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</si>
  <si>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</si>
  <si>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</si>
  <si>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</si>
  <si>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</si>
  <si>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</si>
  <si>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</si>
  <si>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</si>
  <si>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</si>
  <si>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</si>
  <si>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</si>
  <si>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</si>
  <si>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</si>
  <si>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</si>
  <si>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</si>
  <si>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</si>
  <si>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</si>
  <si>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</si>
  <si>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</si>
  <si>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</si>
  <si>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</si>
  <si>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</si>
  <si>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</si>
  <si>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</si>
  <si>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</si>
  <si>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</si>
  <si>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</si>
  <si>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</si>
  <si>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</si>
  <si>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</si>
  <si>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</si>
  <si>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</si>
  <si>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</si>
  <si>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</si>
  <si>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</si>
  <si>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</si>
  <si>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</si>
  <si>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</si>
  <si>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</si>
  <si>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</si>
  <si>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</si>
  <si>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</si>
  <si>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</si>
  <si>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</si>
  <si>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</si>
  <si>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</si>
  <si>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</si>
  <si>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</si>
  <si>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</si>
  <si>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</si>
  <si>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</si>
  <si>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</si>
  <si>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</si>
  <si>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</si>
  <si>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</si>
  <si>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</si>
  <si>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</si>
  <si>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</si>
  <si>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</si>
  <si>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</si>
  <si>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</si>
  <si>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</si>
  <si>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</si>
  <si>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</si>
  <si>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</si>
  <si>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</si>
  <si>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</si>
  <si>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</si>
  <si>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</si>
  <si>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</si>
  <si>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</si>
  <si>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</si>
  <si>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</si>
  <si>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</si>
  <si>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</si>
  <si>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</si>
  <si>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</si>
  <si>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</si>
  <si>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</si>
  <si>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</si>
  <si>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</si>
  <si>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</si>
  <si>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</si>
  <si>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</si>
  <si>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</si>
  <si>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</si>
  <si>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</si>
  <si>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</si>
  <si>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</si>
  <si>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</si>
  <si>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</si>
  <si>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</si>
  <si>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</si>
  <si>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</si>
  <si>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</si>
  <si>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</si>
  <si>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</si>
  <si>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</si>
  <si>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</si>
  <si>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</si>
  <si>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</si>
  <si>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</si>
  <si>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</si>
  <si>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</si>
  <si>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</si>
  <si>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</si>
  <si>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</si>
  <si>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</si>
  <si>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</si>
  <si>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</si>
  <si>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</si>
  <si>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</si>
  <si>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</si>
  <si>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</si>
  <si>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</si>
  <si>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</si>
  <si>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</si>
  <si>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</si>
  <si>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</si>
  <si>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</si>
  <si>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</si>
  <si>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</si>
  <si>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</si>
  <si>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</si>
  <si>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</si>
  <si>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</si>
  <si>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</si>
  <si>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</si>
  <si>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</si>
  <si>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</si>
  <si>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</si>
  <si>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</si>
  <si>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</si>
  <si>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</si>
  <si>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</si>
  <si>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</si>
  <si>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</si>
  <si>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</si>
  <si>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</si>
  <si>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</si>
  <si>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</si>
  <si>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</si>
  <si>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</si>
  <si>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</si>
  <si>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</si>
  <si>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</si>
  <si>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</si>
  <si>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</si>
  <si>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</si>
  <si>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</si>
  <si>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</si>
  <si>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</si>
  <si>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</si>
  <si>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</si>
  <si>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</si>
  <si>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</si>
  <si>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</si>
  <si>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</si>
  <si>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</si>
  <si>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</si>
  <si>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</si>
  <si>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</si>
  <si>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</si>
  <si>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</si>
  <si>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</si>
  <si>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</si>
  <si>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</si>
  <si>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</si>
  <si>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</si>
  <si>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</si>
  <si>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</si>
  <si>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</si>
  <si>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</si>
  <si>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</si>
  <si>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</si>
  <si>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</si>
  <si>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</si>
  <si>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</si>
  <si>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</si>
  <si>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</si>
  <si>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</si>
  <si>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</si>
  <si>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</si>
  <si>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</si>
  <si>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</si>
  <si>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</si>
  <si>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</si>
  <si>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</si>
  <si>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</si>
  <si>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</si>
  <si>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</si>
  <si>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</si>
  <si>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</si>
  <si>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</si>
  <si>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</si>
  <si>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</si>
  <si>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</si>
  <si>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</si>
  <si>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</si>
  <si>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</si>
  <si>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</si>
  <si>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</si>
  <si>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</si>
  <si>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</si>
  <si>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</si>
  <si>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</si>
  <si>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</si>
  <si>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</si>
  <si>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</si>
  <si>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</si>
  <si>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</si>
  <si>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</si>
  <si>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</si>
  <si>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</si>
  <si>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</si>
  <si>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</si>
  <si>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</si>
  <si>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</si>
  <si>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</si>
  <si>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</si>
  <si>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</si>
  <si>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</si>
  <si>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</si>
  <si>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</si>
  <si>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</si>
  <si>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</si>
  <si>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</si>
  <si>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</si>
  <si>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</si>
  <si>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</si>
  <si>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</si>
  <si>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</si>
  <si>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</si>
  <si>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</si>
  <si>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</si>
  <si>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</si>
  <si>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</si>
  <si>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</si>
  <si>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</si>
  <si>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</si>
  <si>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</si>
  <si>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</si>
  <si>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</si>
  <si>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</si>
  <si>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</si>
  <si>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</si>
  <si>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</si>
  <si>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</si>
  <si>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</si>
  <si>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</si>
  <si>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</si>
  <si>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</si>
  <si>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</si>
  <si>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</si>
  <si>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</si>
  <si>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</si>
  <si>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</si>
  <si>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</si>
  <si>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</si>
  <si>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</si>
  <si>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</si>
  <si>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</si>
  <si>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</si>
  <si>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</si>
  <si>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</si>
  <si>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</si>
  <si>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</si>
  <si>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</si>
  <si>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</si>
  <si>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</si>
  <si>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</si>
  <si>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</si>
  <si>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</si>
  <si>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</si>
  <si>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</si>
  <si>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</si>
  <si>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</si>
  <si>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</si>
  <si>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</si>
  <si>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</si>
  <si>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</si>
  <si>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</si>
  <si>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</si>
  <si>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</si>
  <si>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</si>
  <si>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</si>
  <si>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</si>
  <si>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</si>
  <si>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</si>
  <si>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</si>
  <si>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</si>
  <si>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</si>
  <si>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</si>
  <si>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</si>
  <si>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</si>
  <si>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</si>
  <si>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</si>
  <si>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</si>
  <si>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</si>
  <si>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</si>
  <si>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</si>
  <si>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</si>
  <si>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</si>
  <si>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</si>
  <si>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</si>
  <si>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</si>
  <si>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</si>
  <si>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</si>
  <si>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</si>
  <si>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</si>
  <si>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</si>
  <si>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</si>
  <si>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</si>
  <si>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</si>
  <si>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</si>
  <si>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</si>
  <si>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</si>
  <si>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</si>
  <si>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</si>
  <si>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</si>
  <si>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</si>
  <si>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</si>
  <si>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</si>
  <si>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</si>
  <si>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</si>
  <si>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</si>
  <si>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</si>
  <si>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</si>
  <si>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</si>
  <si>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</si>
  <si>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</si>
  <si>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</si>
  <si>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</si>
  <si>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</si>
  <si>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</si>
  <si>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</si>
  <si>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</si>
  <si>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</si>
  <si>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</si>
  <si>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</si>
  <si>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</si>
  <si>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</si>
  <si>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</si>
  <si>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</si>
  <si>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</si>
  <si>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</si>
  <si>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</si>
  <si>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</si>
  <si>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</si>
  <si>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</si>
  <si>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</si>
  <si>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</si>
  <si>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</si>
  <si>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</si>
  <si>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</si>
  <si>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</si>
  <si>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</si>
  <si>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</si>
  <si>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</si>
  <si>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</si>
  <si>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</si>
  <si>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</si>
  <si>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</si>
  <si>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</si>
  <si>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</si>
  <si>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</si>
  <si>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</si>
  <si>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</si>
  <si>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</si>
  <si>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</si>
  <si>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</si>
  <si>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</si>
  <si>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</si>
  <si>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</si>
  <si>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</si>
  <si>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</si>
  <si>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</si>
  <si>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</si>
  <si>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</si>
  <si>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</si>
  <si>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</si>
  <si>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</si>
  <si>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</si>
  <si>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</si>
  <si>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</si>
  <si>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</si>
  <si>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</si>
  <si>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</si>
  <si>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</si>
  <si>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</si>
  <si>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</si>
  <si>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</si>
  <si>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</si>
  <si>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</si>
  <si>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</si>
  <si>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</si>
  <si>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</si>
  <si>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</si>
  <si>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</si>
  <si>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</si>
  <si>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</si>
  <si>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</si>
  <si>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</si>
  <si>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</si>
  <si>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</si>
  <si>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</si>
  <si>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</si>
  <si>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</si>
  <si>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</si>
  <si>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</si>
  <si>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</si>
  <si>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</si>
  <si>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</si>
  <si>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</si>
  <si>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</si>
  <si>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</si>
  <si>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</si>
  <si>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</si>
  <si>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</si>
  <si>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</si>
  <si>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</si>
  <si>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</si>
  <si>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</si>
  <si>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</si>
  <si>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</si>
  <si>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</si>
  <si>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</si>
  <si>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</si>
  <si>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</si>
  <si>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</si>
  <si>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</si>
  <si>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</si>
  <si>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</si>
  <si>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</si>
  <si>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</si>
  <si>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</si>
  <si>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</si>
  <si>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</si>
  <si>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</si>
  <si>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</si>
  <si>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</si>
  <si>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</si>
  <si>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</si>
  <si>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</si>
  <si>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</si>
  <si>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</si>
  <si>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</si>
  <si>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</si>
  <si>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</si>
  <si>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</si>
  <si>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</si>
  <si>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</si>
  <si>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</si>
  <si>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</si>
  <si>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</si>
  <si>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</si>
  <si>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</si>
  <si>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</si>
  <si>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</si>
  <si>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</si>
  <si>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</si>
  <si>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</si>
  <si>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</si>
  <si>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</si>
  <si>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</si>
  <si>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</si>
  <si>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</si>
  <si>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</si>
  <si>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</si>
  <si>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</si>
  <si>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</si>
  <si>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</si>
  <si>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</si>
  <si>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</si>
  <si>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</si>
  <si>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</si>
  <si>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</si>
  <si>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</si>
  <si>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</si>
  <si>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</si>
  <si>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</si>
  <si>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</si>
  <si>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</si>
  <si>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</si>
  <si>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</si>
  <si>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</si>
  <si>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</si>
  <si>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</si>
  <si>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</si>
  <si>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</si>
  <si>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</si>
  <si>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</si>
  <si>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</si>
  <si>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</si>
  <si>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</si>
  <si>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</si>
  <si>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</si>
  <si>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</si>
  <si>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</si>
  <si>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</si>
  <si>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</si>
  <si>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</si>
  <si>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</si>
  <si>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</si>
  <si>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</si>
  <si>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</si>
  <si>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</si>
  <si>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</si>
  <si>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</si>
  <si>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</si>
  <si>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</si>
  <si>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</si>
  <si>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</si>
  <si>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</si>
  <si>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</si>
  <si>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</si>
  <si>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</si>
  <si>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</si>
  <si>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</si>
  <si>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</si>
  <si>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</si>
  <si>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</si>
  <si>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</si>
  <si>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</si>
  <si>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</si>
  <si>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</si>
  <si>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</si>
  <si>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</si>
  <si>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</si>
  <si>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</si>
  <si>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</si>
  <si>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</si>
  <si>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</si>
  <si>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</si>
  <si>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</si>
  <si>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</si>
  <si>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</si>
  <si>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</si>
  <si>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</si>
  <si>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</si>
  <si>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</si>
  <si>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</si>
  <si>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</si>
  <si>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</si>
  <si>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</si>
  <si>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</si>
  <si>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</si>
  <si>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</si>
  <si>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</si>
  <si>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</si>
  <si>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</si>
  <si>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</si>
  <si>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</si>
  <si>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</si>
  <si>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</si>
  <si>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</si>
  <si>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</si>
  <si>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</si>
  <si>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</si>
  <si>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</si>
  <si>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</si>
  <si>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</si>
  <si>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</si>
  <si>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</si>
  <si>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</si>
  <si>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</si>
  <si>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</si>
  <si>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</si>
  <si>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</si>
  <si>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</si>
  <si>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</si>
  <si>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</si>
  <si>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</si>
  <si>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</si>
  <si>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</si>
  <si>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</si>
  <si>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</si>
  <si>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</si>
  <si>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</si>
  <si>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</si>
  <si>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</si>
  <si>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</si>
  <si>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</si>
  <si>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</si>
  <si>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</si>
  <si>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</si>
  <si>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</si>
  <si>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</si>
  <si>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</si>
  <si>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</si>
  <si>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</si>
  <si>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</si>
  <si>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</si>
  <si>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</si>
  <si>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</si>
  <si>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</si>
  <si>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</si>
  <si>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</si>
  <si>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</si>
  <si>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</si>
  <si>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</si>
  <si>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</si>
  <si>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</si>
  <si>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</si>
  <si>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</si>
  <si>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</si>
  <si>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</si>
  <si>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</si>
  <si>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</si>
  <si>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</si>
  <si>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</si>
  <si>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</si>
  <si>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</si>
  <si>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</si>
  <si>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</si>
  <si>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</si>
  <si>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</si>
  <si>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</si>
  <si>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</si>
  <si>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</si>
  <si>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</si>
  <si>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</si>
  <si>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</si>
  <si>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</si>
  <si>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</si>
  <si>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</si>
  <si>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</si>
  <si>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</si>
  <si>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</si>
  <si>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</si>
  <si>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</si>
  <si>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</si>
  <si>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</si>
  <si>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</si>
  <si>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</si>
  <si>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</si>
  <si>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</si>
  <si>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</si>
  <si>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</si>
  <si>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</si>
  <si>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</si>
  <si>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</si>
  <si>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</si>
  <si>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</si>
  <si>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</si>
  <si>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</si>
  <si>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</si>
  <si>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</si>
  <si>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</si>
  <si>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</si>
  <si>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</si>
  <si>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</si>
  <si>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</si>
  <si>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</si>
  <si>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</si>
  <si>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</si>
  <si>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</si>
  <si>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</si>
  <si>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</si>
  <si>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</si>
  <si>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</si>
  <si>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</si>
  <si>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</si>
  <si>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</si>
  <si>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</si>
  <si>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</si>
  <si>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</si>
  <si>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</si>
  <si>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</si>
  <si>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</si>
  <si>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</si>
  <si>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</si>
  <si>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</si>
  <si>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</si>
  <si>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</si>
  <si>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</si>
  <si>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</si>
  <si>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</si>
  <si>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</si>
  <si>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</si>
  <si>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</si>
  <si>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</si>
  <si>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</si>
  <si>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</si>
  <si>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</si>
  <si>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</si>
  <si>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</si>
  <si>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</si>
  <si>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</si>
  <si>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</si>
  <si>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</si>
  <si>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</si>
  <si>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</si>
  <si>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NO PCM</t>
  </si>
  <si>
    <t>Access road issue team cannot access the site due to water flood , Team on the way need 20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</si>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</sst>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workbookViewId="0">
      <selection activeCell="B7" sqref="B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337.35172627314751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46000.300152199074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46000.300152199074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46000.300152199074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46000.300152199074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46000.300152199074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46000.300152199074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46000.300152199074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46000.300152199074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46000.300152199074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46000.300152199074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46000.300152199074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46000.300152199074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46000.300152199074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46000.300152199074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46000.300152199074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46000.300152199074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46000.300152199074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46000.300152199074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46000.300152199074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46000.300152199074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46000.300152199074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46000.300152199074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46000.300152199074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46000.300152199074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46000.300152199074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46000.300152199074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46000.300152199074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46000.300152199074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46000.300152199074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46000.300152199074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46000.300152199074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46000.300152199074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46000.300152199074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46000.300152199074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46000.300152199074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46000.300152199074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46000.300152199074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46000.300152199074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46000.300152199074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46000.300152199074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46000.300152199074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46000.300152199074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46000.300152199074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46000.300152199074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46000.300152199074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46000.300152199074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46000.300152199074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46000.300152199074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46000.300152199074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46000.300152199074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46000.300152199074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46000.300152199074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46000.300152199074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46000.300152199074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46000.300152199074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46000.300152199074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46000.300152199074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46000.300152199074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46000.300152199074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46000.300152199074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46000.300152199074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46000.300152199074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46000.300152199074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46000.300152199074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46000.300152199074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46000.300152199074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46000.300152199074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46000.300152199074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46000.300152199074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46000.300152199074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46000.300152199074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46000.300152199074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46000.300152199074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46000.300152199074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46000.300152199074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46000.300152199074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46000.300152199074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46000.300152199074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46000.300152199074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46000.300152199074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46000.300152199074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46000.300152199074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46000.300152199074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46000.300152199074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46000.300152199074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46000.300152199074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46000.300152199074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46000.300152199074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46000.300152199074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46000.300152199074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46000.300152199074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46000.300152199074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46000.300152199074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46000.300152199074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46000.300152199074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46000.300152199074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46000.300152199074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46000.300152199074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46000.300152199074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46000.300152199074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46000.300152199074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46000.300152199074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46000.300152199074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46000.300152199074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46000.300152199074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46000.300152199074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46000.300152199074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46000.300152199074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46000.300152199074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46000.300152199074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46000.300152199074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46000.300152199074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46000.300152199074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46000.300152199074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46000.300152199074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46000.300152199074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46000.300152199074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46000.300152199074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46000.300152199074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46000.300152199074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46000.300152199074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46000.300152199074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46000.300152199074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46000.300152199074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46000.300152199074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46000.300152199074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46000.300152199074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46000.300152199074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46000.300152199074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46000.300152199074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46000.300152199074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46000.300152199074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46000.300152199074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46000.300152199074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46000.300152199074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46000.300152199074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46000.300152199074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46000.300152199074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46000.300152199074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46000.300152199074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46000.300152199074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46000.300152199074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46000.300152199074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46000.300152199074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46000.300152199074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46000.300152199074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46000.300152199074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46000.300152199074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46000.300152199074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46000.300152199074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46000.300152199074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46000.300152199074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46000.300152199074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46000.300152199074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46000.300152199074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46000.300152199074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46000.300152199074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46000.300152199074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46000.300152199074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46000.300152199074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46000.300152199074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46000.300152199074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46000.300152199074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46000.300152199074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46000.300152199074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46000.300152199074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46000.300152199074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46000.300152199074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46000.300152199074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46000.300152199074</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31BEBFD5-5EB7-4C76-8209-039F638226F9}"/>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175.30031423611217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15.912733217592177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2.9447702546312939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0.47625173610867932</v>
      </c>
      <c r="H6" s="153">
        <v>45999.78429398148</v>
      </c>
      <c r="I6" s="18" t="str">
        <f>IFERROR(VLOOKUP(D6,DB!A:F,6,0),"")</f>
        <v>Power cube</v>
      </c>
      <c r="J6" s="18" t="str">
        <f>IFERROR(VLOOKUP(D6,DB!A:G,7,0),"")</f>
        <v>In progress+No BB Design</v>
      </c>
      <c r="K6" s="82" t="s">
        <v>39120</v>
      </c>
      <c r="L6" s="18" t="str">
        <f>IFERROR(VLOOKUP(D6,DB!A:I,9,0),"")</f>
        <v>Latis</v>
      </c>
    </row>
    <row r="7" spans="1:12" ht="31.5" hidden="1" customHeight="1">
      <c r="A7" s="96" t="s">
        <v>39121</v>
      </c>
      <c r="B7" s="18" t="str">
        <f>IFERROR(VLOOKUP(D7,DB!A:K,11,0),"")</f>
        <v>R2</v>
      </c>
      <c r="C7" s="18">
        <v>1</v>
      </c>
      <c r="D7" s="18" t="s">
        <v>25622</v>
      </c>
      <c r="E7" s="81" t="s">
        <v>39106</v>
      </c>
      <c r="F7" s="97">
        <v>46000.122094907405</v>
      </c>
      <c r="G7" s="98">
        <f ca="1">IFERROR(NOW()-F7,"-")</f>
        <v>0.17805729166866513</v>
      </c>
      <c r="H7" s="97">
        <v>46000.116273148145</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46000.300152199074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46000.300152199074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46000.300152199074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46000.300152199074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46000.300152199074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46000.300152199074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46000.300152199074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46000.300152199074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46000.300152199074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46000.300152199074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46000.300152199074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46000.300152199074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46000.300152199074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46000.300152199074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46000.300152199074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46000.300152199074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46000.300152199074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46000.300152199074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46000.300152199074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46000.300152199074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46000.300152199074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46000.300152199074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46000.300152199074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46000.300152199074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46000.300152199074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46000.300152199074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46000.300152199074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46000.300152199074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46000.300152199074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46000.300152199074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46000.300152199074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46000.300152199074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46000.300152199074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46000.300152199074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46000.300152199074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46000.300152199074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46000.300152199074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46000.300152199074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46000.300152199074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46000.300152199074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46000.300152199074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46000.300152199074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46000.300152199074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46000.300152199074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46000.300152199074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46000.300152199074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46000.300152199074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46000.300152199074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46000.300152199074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46000.300152199074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46000.300152199074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46000.300152199074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46000.300152199074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46000.300152199074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46000.300152199074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46000.300152199074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46000.300152199074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46000.300152199074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46000.300152199074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46000.300152199074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46000.300152199074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46000.300152199074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46000.300152199074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46000.300152199074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46000.300152199074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46000.300152199074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46000.300152199074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46000.300152199074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46000.300152199074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46000.300152199074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46000.300152199074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46000.300152199074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46000.300152199074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46000.300152199074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46000.300152199074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46000.300152199074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46000.300152199074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46000.300152199074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46000.300152199074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46000.300152199074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46000.300152199074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46000.300152199074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46000.300152199074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46000.300152199074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46000.300152199074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46000.300152199074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46000.300152199074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46000.300152199074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46000.300152199074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46000.300152199074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46000.300152199074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46000.300152199074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46000.300152199074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46000.300152199074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46000.300152199074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46000.300152199074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46000.300152199074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46000.300152199074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46000.300152199074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46000.300152199074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46000.300152199074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46000.300152199074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46000.300152199074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46000.300152199074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46000.300152199074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46000.300152199074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46000.300152199074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46000.300152199074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46000.300152199074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46000.300152199074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46000.300152199074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46000.300152199074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46000.300152199074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46000.300152199074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46000.300152199074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46000.300152199074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46000.300152199074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46000.300152199074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46000.300152199074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46000.300152199074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46000.300152199074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46000.300152199074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46000.300152199074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46000.300152199074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46000.300152199074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46000.300152199074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46000.300152199074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46000.300152199074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46000.300152199074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46000.300152199074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46000.300152199074</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46000.300152199074</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46000.300152199074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46000.300152199074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46000.300152199074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46000.300152199074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46000.300152199074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46000.300152199074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46000.300152199074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46000.300152199074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46000.300152199074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46000.300152199074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46000.300152199074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46000.300152199074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46000.300152199074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46000.300152199074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46000.300152199074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46000.300152199074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46000.300152199074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46000.300152199074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46000.300152199074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46000.300152199074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46000.300152199074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46000.300152199074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46000.300152199074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46000.300152199074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46000.300152199074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46000.300152199074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46000.300152199074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46000.300152199074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46000.300152199074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46000.300152199074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46000.300152199074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46000.300152199074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46000.300152199074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46000.300152199074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46000.300152199074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46000.300152199074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46000.300152199074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46000.300152199074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46000.300152199074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46000.300152199074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46000.300152199074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46000.300152199074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46000.300152199074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46000.300152199074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46000.300152199074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46000.300152199074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46000.300152199074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46000.300152199074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46000.300152199074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46000.300152199074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46000.300152199074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46000.300152199074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46000.300152199074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46000.300152199074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46000.300152199074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46000.300152199074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46000.300152199074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46000.300152199074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46000.300152199074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46000.300152199074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46000.300152199074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46000.300152199074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46000.300152199074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46000.300152199074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46000.300152199074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46000.300152199074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46000.300152199074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46000.300152199074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46000.300152199074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46000.300152199074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46000.300152199074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46000.300152199074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46000.300152199074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46000.300152199074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46000.300152199074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46000.300152199074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46000.300152199074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46000.300152199074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46000.300152199074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46000.300152199074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46000.300152199074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46000.300152199074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46000.300152199074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46000.300152199074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46000.300152199074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46000.300152199074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46000.300152199074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46000.300152199074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46000.300152199074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46000.300152199074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46000.300152199074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46000.300152199074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46000.300152199074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46000.300152199074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46000.300152199074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46000.300152199074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46000.300152199074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46000.300152199074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46000.300152199074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46000.300152199074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46000.300152199074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46000.300152199074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46000.300152199074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46000.300152199074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46000.300152199074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46000.300152199074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46000.300152199074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46000.300152199074</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46000.300152199074</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J9" sqref="J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39123</v>
      </c>
      <c r="B2" s="58" t="str">
        <f>IFERROR(VLOOKUP(D2,DB!A:K,11,0),"")</f>
        <v>R3</v>
      </c>
      <c r="C2" s="18">
        <v>1</v>
      </c>
      <c r="D2" s="18" t="s">
        <v>18052</v>
      </c>
      <c r="E2" s="18"/>
      <c r="F2" s="20"/>
      <c r="G2" s="21">
        <f t="shared" ref="G2:G24" ca="1" si="0">IFERROR(NOW()-F2,"-")</f>
        <v>46000.300152199074</v>
      </c>
      <c r="H2" s="22">
        <v>45999.889861111114</v>
      </c>
      <c r="I2" s="19" t="str">
        <f>IFERROR(VLOOKUP(D2,DB!A:F,6,0),"")</f>
        <v>Generator-SG</v>
      </c>
      <c r="J2" s="18" t="str">
        <f>IFERROR(VLOOKUP(D2,DB!A:G,7,0),"")</f>
        <v>Dead</v>
      </c>
      <c r="K2" s="42" t="s">
        <v>39124</v>
      </c>
      <c r="L2" s="23" t="str">
        <f>IFERROR(VLOOKUP(D2,DB!A:I,9,0),"")</f>
        <v>Latis</v>
      </c>
    </row>
    <row r="3" spans="1:13" ht="15" customHeight="1">
      <c r="A3" s="19"/>
      <c r="B3" s="58" t="str">
        <f>IFERROR(VLOOKUP(D3,DB!A:K,11,0),"")</f>
        <v/>
      </c>
      <c r="C3" s="18"/>
      <c r="D3" s="18" t="str">
        <f>IFERROR(VLOOKUP(#REF!,DB!#REF!,7,0),"")</f>
        <v/>
      </c>
      <c r="E3" s="18"/>
      <c r="F3" s="20"/>
      <c r="G3" s="21">
        <f t="shared" ca="1" si="0"/>
        <v>46000.300152199074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46000.300152199074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46000.300152199074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46000.300152199074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46000.300152199074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46000.300152199074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46000.300152199074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46000.300152199074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46000.300152199074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46000.300152199074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46000.300152199074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46000.300152199074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46000.300152199074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46000.300152199074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46000.300152199074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46000.300152199074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46000.300152199074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46000.300152199074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46000.300152199074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46000.300152199074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46000.300152199074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46000.300152199074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46000.300152199074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46000.300152199074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46000.300152199074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46000.300152199074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46000.300152199074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46000.300152199074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46000.300152199074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46000.300152199074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46000.300152199074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46000.300152199074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46000.300152199074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46000.300152199074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46000.300152199074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46000.300152199074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46000.300152199074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46000.300152199074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46000.300152199074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46000.300152199074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46000.300152199074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46000.300152199074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46000.300152199074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46000.300152199074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46000.300152199074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46000.300152199074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46000.300152199074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46000.300152199074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46000.300152199074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46000.300152199074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46000.300152199074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46000.300152199074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46000.300152199074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46000.300152199074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46000.300152199074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46000.300152199074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46000.300152199074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46000.300152199074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46000.300152199074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46000.300152199074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46000.300152199074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46000.300152199074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46000.300152199074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46000.300152199074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46000.300152199074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46000.300152199074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46000.300152199074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46000.300152199074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46000.300152199074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46000.300152199074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46000.300152199074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46000.300152199074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46000.300152199074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46000.300152199074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46000.300152199074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46000.300152199074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46000.300152199074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46000.300152199074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46000.300152199074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46000.300152199074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46000.300152199074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46000.300152199074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46000.300152199074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46000.300152199074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46000.300152199074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46000.300152199074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46000.300152199074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46000.300152199074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46000.300152199074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46000.300152199074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46000.300152199074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46000.300152199074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46000.300152199074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46000.300152199074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46000.300152199074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46000.300152199074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46000.300152199074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46000.300152199074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46000.300152199074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46000.300152199074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46000.300152199074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46000.300152199074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46000.300152199074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46000.300152199074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46000.300152199074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46000.300152199074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46000.300152199074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46000.300152199074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46000.300152199074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46000.300152199074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46000.300152199074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46000.300152199074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46000.300152199074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46000.300152199074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46000.300152199074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46000.300152199074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46000.300152199074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46000.300152199074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46000.300152199074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46000.300152199074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46000.300152199074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46000.300152199074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46000.300152199074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46000.300152199074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46000.300152199074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46000.300152199074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46000.300152199074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46000.300152199074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46000.300152199074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46000.300152199074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46000.300152199074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46000.300152199074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46000.300152199074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46000.300152199074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46000.300152199074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46000.300152199074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46000.300152199074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46000.300152199074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46000.300152199074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46000.300152199074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46000.300152199074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46000.300152199074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46000.300152199074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46000.300152199074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46000.300152199074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46000.300152199074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46000.300152199074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46000.300152199074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46000.300152199074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46000.300152199074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46000.300152199074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46000.300152199074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46000.300152199074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46000.300152199074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46000.300152199074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46000.300152199074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46000.300152199074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46000.300152199074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46000.300152199074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46000.300152199074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46000.300152199074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46000.300152199074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46000.300152199074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46000.300152199074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46000.300152199074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46000.300152199074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46000.300152199074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46000.300152199074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46000.300152199074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46000.300152199074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46000.300152199074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46000.300152199074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46000.300152199074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46000.300152199074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46000.300152199074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46000.300152199074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46000.300152199074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46000.300152199074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46000.300152199074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46000.300152199074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46000.300152199074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46000.300152199074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46000.300152199074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46000.300152199074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46000.300152199074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46000.300152199074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46000.300152199074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46000.300152199074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46000.300152199074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46000.300152199074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46000.300152199074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46000.300152199074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46000.300152199074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46000.300152199074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46000.300152199074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46000.300152199074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46000.300152199074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46000.300152199074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46000.300152199074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46000.300152199074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46000.300152199074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46000.300152199074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46000.300152199074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46000.300152199074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46000.300152199074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46000.300152199074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46000.300152199074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46000.300152199074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46000.300152199074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46000.300152199074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46000.300152199074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46000.300152199074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46000.300152199074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46000.300152199074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46000.300152199074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46000.300152199074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46000.300152199074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46000.300152199074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46000.300152199074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46000.300152199074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46000.300152199074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46000.300152199074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46000.300152199074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46000.300152199074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46000.300152199074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46000.300152199074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46000.300152199074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46000.300152199074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46000.300152199074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46000.300152199074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46000.300152199074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46000.300152199074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46000.300152199074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46000.300152199074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46000.300152199074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46000.300152199074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46000.300152199074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46000.300152199074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46000.300152199074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46000.300152199074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46000.300152199074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46000.300152199074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46000.300152199074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46000.300152199074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46000.300152199074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46000.300152199074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46000.300152199074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46000.300152199074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46000.300152199074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46000.300152199074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46000.300152199074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46000.300152199074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46000.300152199074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46000.300152199074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46000.300152199074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46000.300152199074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46000.300152199074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46000.300152199074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46000.300152199074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46000.300152199074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46000.300152199074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46000.300152199074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46000.300152199074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46000.300152199074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46000.300152199074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46000.300152199074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46000.300152199074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46000.300152199074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46000.300152199074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46000.300152199074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46000.300152199074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46000.300152199074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46000.300152199074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46000.300152199074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46000.300152199074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46000.300152199074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46000.300152199074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46000.300152199074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46000.300152199074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46000.300152199074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46000.300152199074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46000.300152199074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46000.300152199074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46000.300152199074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46000.300152199074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46000.300152199074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46000.300152199074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46000.300152199074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46000.300152199074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46000.300152199074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46000.300152199074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46000.300152199074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46000.300152199074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46000.300152199074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46000.300152199074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46000.300152199074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46000.300152199074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46000.300152199074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46000.300152199074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46000.300152199074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46000.300152199074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46000.300152199074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46000.300152199074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46000.300152199074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46000.300152199074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46000.300152199074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46000.300152199074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46000.300152199074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46000.300152199074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46000.300152199074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46000.300152199074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46000.300152199074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46000.300152199074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46000.300152199074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46000.300152199074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46000.300152199074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46000.300152199074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46000.300152199074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46000.300152199074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46000.300152199074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46000.300152199074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46000.300152199074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46000.300152199074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46000.300152199074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46000.300152199074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46000.300152199074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46000.300152199074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46000.300152199074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46000.300152199074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46000.300152199074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46000.300152199074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46000.300152199074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46000.300152199074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46000.300152199074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46000.300152199074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46000.300152199074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46000.300152199074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46000.300152199074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46000.300152199074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46000.300152199074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46000.300152199074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46000.300152199074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46000.300152199074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46000.300152199074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46000.300152199074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46000.300152199074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46000.300152199074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46000.300152199074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46000.300152199074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46000.300152199074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46000.300152199074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46000.300152199074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46000.300152199074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46000.300152199074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46000.300152199074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46000.300152199074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46000.300152199074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46000.300152199074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46000.300152199074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46000.300152199074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46000.300152199074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46000.300152199074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46000.300152199074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46000.300152199074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46000.300152199074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46000.300152199074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46000.300152199074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46000.300152199074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46000.300152199074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46000.300152199074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46000.300152199074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46000.300152199074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46000.300152199074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46000.300152199074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46000.300152199074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46000.300152199074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46000.300152199074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46000.300152199074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46000.300152199074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46000.300152199074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46000.300152199074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46000.300152199074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46000.300152199074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46000.300152199074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46000.300152199074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46000.300152199074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46000.300152199074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46000.300152199074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46000.300152199074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46000.300152199074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46000.300152199074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46000.300152199074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46000.300152199074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46000.300152199074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46000.300152199074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46000.300152199074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46000.300152199074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46000.300152199074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46000.300152199074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46000.300152199074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46000.300152199074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46000.300152199074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46000.300152199074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46000.300152199074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46000.300152199074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46000.300152199074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46000.300152199074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46000.300152199074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46000.300152199074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46000.300152199074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46000.300152199074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46000.300152199074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46000.300152199074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46000.300152199074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46000.300152199074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46000.300152199074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46000.300152199074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46000.300152199074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46000.300152199074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46000.300152199074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46000.300152199074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46000.300152199074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46000.300152199074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46000.300152199074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46000.300152199074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46000.300152199074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46000.300152199074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46000.300152199074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46000.300152199074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46000.300152199074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46000.300152199074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46000.300152199074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46000.300152199074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46000.300152199074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46000.300152199074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46000.300152199074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46000.300152199074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46000.300152199074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46000.300152199074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46000.300152199074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46000.300152199074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46000.300152199074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46000.300152199074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46000.300152199074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46000.300152199074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46000.300152199074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46000.300152199074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46000.300152199074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46000.300152199074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46000.300152199074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46000.300152199074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46000.300152199074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46000.300152199074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46000.300152199074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46000.300152199074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46000.300152199074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46000.300152199074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46000.300152199074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46000.300152199074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46000.300152199074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46000.300152199074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46000.300152199074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46000.300152199074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46000.300152199074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46000.300152199074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46000.300152199074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46000.300152199074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46000.300152199074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46000.300152199074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46000.300152199074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46000.300152199074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46000.300152199074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46000.300152199074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46000.300152199074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46000.300152199074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46000.300152199074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46000.300152199074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46000.300152199074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46000.300152199074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46000.300152199074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46000.300152199074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46000.300152199074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46000.300152199074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46000.300152199074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46000.300152199074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46000.300152199074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46000.300152199074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46000.300152199074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46000.300152199074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46000.300152199074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46000.300152199074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46000.300152199074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46000.300152199074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46000.300152199074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46000.300152199074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46000.300152199074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46000.300152199074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46000.300152199074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46000.300152199074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46000.300152199074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46000.300152199074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46000.300152199074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46000.300152199074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46000.300152199074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46000.300152199074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46000.300152199074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46000.300152199074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46000.300152199074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46000.300152199074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46000.300152199074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46000.300152199074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46000.300152199074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46000.300152199074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46000.300152199074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46000.300152199074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46000.300152199074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46000.300152199074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46000.300152199074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46000.300152199074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46000.300152199074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46000.300152199074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46000.300152199074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46000.300152199074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46000.300152199074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46000.300152199074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46000.300152199074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46000.300152199074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46000.300152199074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46000.300152199074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46000.300152199074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46000.300152199074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46000.300152199074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46000.300152199074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46000.300152199074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46000.300152199074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46000.300152199074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46000.300152199074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46000.300152199074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46000.300152199074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46000.300152199074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46000.300152199074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46000.300152199074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46000.300152199074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46000.300152199074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46000.300152199074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46000.300152199074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46000.300152199074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46000.300152199074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46000.300152199074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46000.300152199074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46000.300152199074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46000.300152199074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46000.300152199074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46000.300152199074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46000.300152199074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46000.300152199074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46000.300152199074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46000.300152199074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46000.300152199074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46000.300152199074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46000.300152199074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46000.300152199074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46000.300152199074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46000.300152199074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46000.300152199074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46000.300152199074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46000.300152199074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46000.300152199074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46000.300152199074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46000.300152199074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46000.300152199074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46000.300152199074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46000.300152199074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46000.300152199074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46000.300152199074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46000.300152199074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46000.300152199074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46000.300152199074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46000.300152199074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46000.300152199074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46000.300152199074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46000.300152199074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46000.300152199074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46000.300152199074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46000.300152199074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46000.300152199074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46000.300152199074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46000.300152199074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46000.300152199074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46000.300152199074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46000.300152199074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46000.300152199074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46000.300152199074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46000.300152199074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46000.300152199074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46000.300152199074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46000.300152199074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46000.300152199074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46000.300152199074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46000.300152199074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46000.300152199074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46000.300152199074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46000.300152199074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46000.300152199074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46000.300152199074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46000.300152199074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46000.300152199074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46000.300152199074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46000.300152199074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46000.300152199074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46000.300152199074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46000.300152199074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46000.300152199074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46000.300152199074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46000.300152199074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46000.300152199074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46000.300152199074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46000.300152199074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46000.300152199074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46000.300152199074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46000.300152199074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46000.300152199074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46000.300152199074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46000.300152199074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46000.300152199074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46000.300152199074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46000.300152199074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46000.300152199074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46000.300152199074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46000.300152199074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46000.300152199074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46000.300152199074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46000.300152199074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46000.300152199074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46000.300152199074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46000.300152199074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46000.300152199074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46000.300152199074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46000.300152199074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46000.300152199074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46000.300152199074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46000.300152199074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46000.300152199074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46000.300152199074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46000.300152199074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46000.300152199074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46000.300152199074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46000.300152199074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46000.300152199074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46000.300152199074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46000.300152199074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46000.300152199074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46000.300152199074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46000.300152199074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46000.300152199074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46000.300152199074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46000.300152199074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46000.300152199074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46000.300152199074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46000.300152199074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46000.300152199074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46000.300152199074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46000.300152199074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46000.300152199074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46000.300152199074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46000.300152199074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46000.300152199074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46000.300152199074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46000.300152199074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46000.300152199074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46000.300152199074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46000.300152199074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46000.300152199074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46000.300152199074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46000.300152199074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46000.300152199074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46000.300152199074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46000.300152199074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46000.300152199074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46000.300152199074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46000.300152199074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46000.300152199074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46000.300152199074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46000.300152199074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46000.300152199074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46000.300152199074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46000.300152199074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46000.300152199074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46000.300152199074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46000.300152199074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46000.300152199074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46000.300152199074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46000.300152199074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46000.300152199074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46000.300152199074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46000.300152199074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46000.300152199074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46000.300152199074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46000.300152199074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46000.300152199074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46000.300152199074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46000.300152199074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46000.300152199074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46000.300152199074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46000.300152199074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46000.300152199074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46000.300152199074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46000.300152199074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46000.300152199074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46000.300152199074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46000.300152199074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46000.300152199074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46000.300152199074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46000.300152199074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46000.300152199074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46000.300152199074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46000.300152199074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46000.300152199074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46000.300152199074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46000.300152199074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46000.300152199074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46000.300152199074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46000.300152199074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46000.300152199074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46000.300152199074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46000.300152199074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46000.300152199074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46000.300152199074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46000.300152199074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46000.300152199074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46000.300152199074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46000.300152199074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46000.300152199074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46000.300152199074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46000.300152199074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46000.300152199074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46000.300152199074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46000.300152199074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46000.300152199074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46000.300152199074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46000.300152199074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46000.300152199074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46000.300152199074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46000.300152199074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46000.300152199074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46000.300152199074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46000.300152199074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46000.300152199074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46000.300152199074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46000.300152199074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46000.300152199074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46000.300152199074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46000.300152199074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46000.300152199074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46000.300152199074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46000.300152199074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46000.300152199074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46000.300152199074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46000.300152199074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46000.300152199074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46000.300152199074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46000.300152199074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46000.300152199074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46000.300152199074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46000.300152199074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46000.300152199074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46000.300152199074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46000.300152199074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46000.300152199074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46000.300152199074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46000.300152199074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46000.300152199074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46000.300152199074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46000.300152199074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46000.300152199074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46000.300152199074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46000.300152199074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46000.300152199074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46000.300152199074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46000.300152199074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46000.300152199074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46000.300152199074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46000.300152199074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46000.300152199074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46000.300152199074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46000.300152199074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46000.300152199074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46000.300152199074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46000.300152199074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46000.300152199074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46000.300152199074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46000.300152199074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46000.300152199074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46000.300152199074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46000.300152199074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46000.300152199074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46000.300152199074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46000.300152199074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46000.300152199074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46000.300152199074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46000.300152199074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46000.300152199074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46000.300152199074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46000.300152199074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46000.300152199074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46000.300152199074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46000.300152199074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46000.300152199074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46000.300152199074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46000.300152199074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46000.300152199074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46000.300152199074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46000.300152199074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46000.300152199074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46000.300152199074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46000.300152199074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46000.300152199074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46000.300152199074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46000.300152199074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46000.300152199074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46000.300152199074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46000.300152199074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46000.300152199074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46000.300152199074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46000.300152199074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46000.300152199074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46000.300152199074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46000.300152199074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46000.300152199074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46000.300152199074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46000.300152199074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46000.300152199074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46000.300152199074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46000.300152199074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46000.300152199074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46000.300152199074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46000.300152199074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46000.300152199074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46000.300152199074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46000.300152199074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46000.300152199074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46000.300152199074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46000.300152199074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46000.300152199074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46000.300152199074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46000.300152199074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46000.300152199074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46000.300152199074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46000.300152199074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46000.300152199074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46000.300152199074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46000.300152199074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46000.300152199074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46000.300152199074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46000.300152199074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46000.300152199074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46000.300152199074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46000.300152199074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46000.300152199074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46000.300152199074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46000.300152199074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46000.300152199074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46000.300152199074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46000.300152199074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46000.300152199074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46000.300152199074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46000.300152199074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46000.300152199074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46000.300152199074</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296.81943460647744</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5" ca="1" si="0">IFERROR(NOW()-F3,"")</f>
        <v>1.5060086805533501</v>
      </c>
      <c r="H3" s="91">
        <v>45998.664027777777</v>
      </c>
      <c r="I3" s="107" t="str">
        <f>IFERROR(VLOOKUP(D3,DB!A:F,6,0),"")</f>
        <v>SCECO</v>
      </c>
      <c r="J3" s="107" t="str">
        <f>IFERROR(VLOOKUP(D3,DB!A:G,7,0),"")</f>
        <v>Vandalized</v>
      </c>
      <c r="K3" s="93" t="s">
        <v>39128</v>
      </c>
      <c r="L3" s="87" t="str">
        <f>IFERROR(VLOOKUP(D3,DB!A:I,9,0),"")</f>
        <v>Latis</v>
      </c>
    </row>
    <row r="4" spans="1:16" ht="30.75">
      <c r="A4" s="107" t="s">
        <v>39123</v>
      </c>
      <c r="B4" s="107" t="str">
        <f>IFERROR(VLOOKUP(D4,DB!A:K,11,0),"")</f>
        <v>R4</v>
      </c>
      <c r="C4" s="89">
        <v>3</v>
      </c>
      <c r="D4" s="87" t="s">
        <v>36247</v>
      </c>
      <c r="E4" s="90" t="s">
        <v>39106</v>
      </c>
      <c r="F4" s="91"/>
      <c r="G4" s="92">
        <f t="shared" ca="1" si="0"/>
        <v>46000.300152199074</v>
      </c>
      <c r="H4" s="91">
        <v>45999.038888888892</v>
      </c>
      <c r="I4" s="107" t="str">
        <f>IFERROR(VLOOKUP(D4,DB!A:F,6,0),"")</f>
        <v>SCECO</v>
      </c>
      <c r="J4" s="107" t="str">
        <f>IFERROR(VLOOKUP(D4,DB!A:G,7,0),"")</f>
        <v>Dead</v>
      </c>
      <c r="K4" s="93" t="s">
        <v>39129</v>
      </c>
      <c r="L4" s="87" t="str">
        <f>IFERROR(VLOOKUP(D4,DB!A:I,9,0),"")</f>
        <v>Latis</v>
      </c>
    </row>
    <row r="5" spans="1:16" ht="15" customHeight="1">
      <c r="A5" s="107" t="s">
        <v>39130</v>
      </c>
      <c r="B5" s="107" t="str">
        <f>IFERROR(VLOOKUP(D5,DB!A:K,11,0),"")</f>
        <v>R4</v>
      </c>
      <c r="C5" s="89">
        <v>1</v>
      </c>
      <c r="D5" s="87" t="s">
        <v>37373</v>
      </c>
      <c r="E5" s="90" t="s">
        <v>39106</v>
      </c>
      <c r="F5" s="91">
        <v>46000.043287037035</v>
      </c>
      <c r="G5" s="92">
        <f t="shared" ca="1" si="0"/>
        <v>0.25686516203859355</v>
      </c>
      <c r="H5" s="91">
        <v>46000.036805555559</v>
      </c>
      <c r="I5" s="107" t="str">
        <f>IFERROR(VLOOKUP(D5,DB!A:F,6,0),"")</f>
        <v>Generator-SG</v>
      </c>
      <c r="J5" s="107" t="str">
        <f>IFERROR(VLOOKUP(D5,DB!A:G,7,0),"")</f>
        <v>Dead</v>
      </c>
      <c r="K5" s="93" t="s">
        <v>39131</v>
      </c>
      <c r="L5" s="87" t="str">
        <f>IFERROR(VLOOKUP(D5,DB!A:I,9,0),"")</f>
        <v>Latis</v>
      </c>
    </row>
    <row r="6" spans="1:16" ht="15" customHeight="1">
      <c r="A6" s="107" t="s">
        <v>39132</v>
      </c>
      <c r="B6" s="107" t="str">
        <f>IFERROR(VLOOKUP(D6,DB!A:K,11,0),"")</f>
        <v>R4</v>
      </c>
      <c r="C6" s="89">
        <v>1</v>
      </c>
      <c r="D6" s="87" t="s">
        <v>32959</v>
      </c>
      <c r="E6" s="90" t="s">
        <v>39106</v>
      </c>
      <c r="F6" s="91">
        <v>46000.271053240744</v>
      </c>
      <c r="G6" s="92">
        <f t="shared" ref="G6:G69" ca="1" si="1">IFERROR(NOW()-F6,"")</f>
        <v>2.9098958329996094E-2</v>
      </c>
      <c r="H6" s="91">
        <v>46000.265219907407</v>
      </c>
      <c r="I6" s="107" t="str">
        <f>IFERROR(VLOOKUP(D6,DB!A:F,6,0),"")</f>
        <v>SCECO</v>
      </c>
      <c r="J6" s="107" t="str">
        <f>IFERROR(VLOOKUP(D6,DB!A:G,7,0),"")</f>
        <v>Vandalized</v>
      </c>
      <c r="K6" s="93" t="s">
        <v>39133</v>
      </c>
      <c r="L6" s="87" t="str">
        <f>IFERROR(VLOOKUP(D6,DB!A:I,9,0),"")</f>
        <v>Latis</v>
      </c>
    </row>
    <row r="7" spans="1:16" ht="15" customHeight="1">
      <c r="A7" s="107"/>
      <c r="B7" s="107" t="str">
        <f>IFERROR(VLOOKUP(D7,DB!A:K,11,0),"")</f>
        <v/>
      </c>
      <c r="C7" s="89"/>
      <c r="D7" s="87"/>
      <c r="E7" s="90"/>
      <c r="F7" s="91"/>
      <c r="G7" s="92">
        <f t="shared" ca="1" si="1"/>
        <v>46000.300152199074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46000.300152199074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46000.300152199074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46000.300152199074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46000.300152199074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46000.300152199074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46000.300152199074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46000.300152199074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46000.300152199074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46000.300152199074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46000.300152199074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46000.300152199074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46000.300152199074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46000.300152199074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46000.300152199074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46000.300152199074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46000.300152199074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46000.300152199074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46000.300152199074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46000.300152199074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46000.300152199074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46000.300152199074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46000.300152199074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46000.300152199074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46000.300152199074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46000.300152199074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46000.300152199074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46000.300152199074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46000.300152199074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46000.300152199074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46000.300152199074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46000.300152199074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46000.300152199074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46000.300152199074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46000.300152199074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46000.300152199074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46000.300152199074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46000.300152199074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46000.300152199074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46000.300152199074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46000.300152199074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46000.300152199074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46000.300152199074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46000.300152199074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46000.300152199074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46000.300152199074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46000.300152199074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46000.300152199074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46000.300152199074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46000.300152199074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46000.300152199074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46000.300152199074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46000.300152199074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46000.300152199074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46000.300152199074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46000.300152199074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46000.300152199074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46000.300152199074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46000.300152199074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46000.300152199074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46000.300152199074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46000.300152199074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46000.300152199074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46000.300152199074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46000.300152199074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46000.300152199074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46000.300152199074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46000.300152199074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46000.300152199074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46000.300152199074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46000.300152199074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46000.300152199074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46000.300152199074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46000.300152199074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46000.300152199074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46000.300152199074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46000.300152199074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46000.300152199074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46000.300152199074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46000.300152199074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46000.300152199074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46000.300152199074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46000.300152199074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46000.300152199074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46000.300152199074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46000.300152199074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46000.300152199074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46000.300152199074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46000.300152199074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46000.300152199074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46000.300152199074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46000.300152199074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46000.300152199074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46000.300152199074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46000.300152199074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46000.300152199074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46000.300152199074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46000.300152199074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46000.300152199074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46000.300152199074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46000.300152199074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46000.300152199074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46000.300152199074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46000.300152199074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46000.300152199074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46000.300152199074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46000.300152199074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46000.300152199074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46000.300152199074</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I7" sqref="I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108.46809201388533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74.111274884257</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51.639041087961232</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18.926853587960068</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3.1926637731448864</v>
      </c>
      <c r="H6" s="38">
        <v>45997.093599537038</v>
      </c>
      <c r="I6" s="37" t="str">
        <f>IFERROR(VLOOKUP(D6,DB!A:F,6,0),"")</f>
        <v>SCECO</v>
      </c>
      <c r="J6" s="37" t="str">
        <f>IFERROR(VLOOKUP(D6,DB!A:G,7,0),"")</f>
        <v>In progress</v>
      </c>
      <c r="K6" s="37" t="s">
        <v>39143</v>
      </c>
      <c r="L6" s="37" t="str">
        <f>IFERROR(VLOOKUP(D6,DB!A:I,9,0),"")</f>
        <v>Latis</v>
      </c>
    </row>
    <row r="7" spans="1:13" ht="60.75">
      <c r="A7" s="37" t="s">
        <v>39144</v>
      </c>
      <c r="B7" s="37" t="str">
        <f>IFERROR(VLOOKUP(D7,DB!A:K,11,0),"")</f>
        <v>R5</v>
      </c>
      <c r="C7" s="37">
        <v>1</v>
      </c>
      <c r="D7" s="37" t="s">
        <v>34379</v>
      </c>
      <c r="E7" s="37" t="s">
        <v>39106</v>
      </c>
      <c r="F7" s="38">
        <v>46000.097326388888</v>
      </c>
      <c r="G7" s="131">
        <f ca="1">IFERROR(NOW()-F7,"")</f>
        <v>0.20282581018545898</v>
      </c>
      <c r="H7" s="38">
        <v>45999.787118055552</v>
      </c>
      <c r="I7" s="37" t="str">
        <f>IFERROR(VLOOKUP(D7,DB!A:F,6,0),"")</f>
        <v>SCECO</v>
      </c>
      <c r="J7" s="37" t="str">
        <f>IFERROR(VLOOKUP(D7,DB!A:G,7,0),"")</f>
        <v>Weak</v>
      </c>
      <c r="K7" s="37" t="s">
        <v>39145</v>
      </c>
      <c r="L7" s="37" t="str">
        <f>IFERROR(VLOOKUP(D7,DB!A:I,9,0),"")</f>
        <v>Latis</v>
      </c>
    </row>
    <row r="8" spans="1:13">
      <c r="A8" s="37" t="s">
        <v>39146</v>
      </c>
      <c r="B8" s="37" t="str">
        <f>IFERROR(VLOOKUP(D8,DB!A:K,11,0),"")</f>
        <v>R5</v>
      </c>
      <c r="C8" s="37">
        <v>1</v>
      </c>
      <c r="D8" s="37" t="s">
        <v>38399</v>
      </c>
      <c r="E8" s="37" t="s">
        <v>39106</v>
      </c>
      <c r="F8" s="38">
        <v>46000.182812500003</v>
      </c>
      <c r="G8" s="131">
        <f ca="1">IFERROR(NOW()-F8,"")</f>
        <v>0.11733969907072606</v>
      </c>
      <c r="H8" s="38">
        <v>46000.177256944444</v>
      </c>
      <c r="I8" s="37" t="str">
        <f>IFERROR(VLOOKUP(D8,DB!A:F,6,0),"")</f>
        <v>SCECO</v>
      </c>
      <c r="J8" s="37" t="str">
        <f>IFERROR(VLOOKUP(D8,DB!A:G,7,0),"")</f>
        <v>Haj Removal</v>
      </c>
      <c r="K8" s="37" t="s">
        <v>39147</v>
      </c>
      <c r="L8" s="37" t="str">
        <f>IFERROR(VLOOKUP(D8,DB!A:I,9,0),"")</f>
        <v>Latis</v>
      </c>
    </row>
    <row r="9" spans="1:13">
      <c r="A9" s="37"/>
      <c r="B9" s="37" t="str">
        <f>IFERROR(VLOOKUP(D9,DB!A:K,11,0),"")</f>
        <v/>
      </c>
      <c r="C9" s="37"/>
      <c r="D9" s="37"/>
      <c r="E9" s="37"/>
      <c r="F9" s="38"/>
      <c r="G9" s="131">
        <f ca="1">IFERROR(NOW()-F9,"")</f>
        <v>46000.300152199074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46000.300152199074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46000.300152199074</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46000.300152199074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46000.300152199074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46000.300152199074</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46000.300152199074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46000.300152199074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46000.300152199074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46000.300152199074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46000.300152199074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46000.300152199074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46000.300152199074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46000.300152199074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46000.300152199074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46000.300152199074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46000.300152199074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46000.300152199074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46000.300152199074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46000.300152199074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46000.300152199074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46000.300152199074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46000.300152199074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46000.300152199074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46000.300152199074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46000.300152199074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46000.300152199074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46000.300152199074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46000.300152199074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46000.300152199074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46000.300152199074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46000.300152199074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46000.300152199074</v>
      </c>
      <c r="H41" s="38"/>
      <c r="I41" s="37" t="str">
        <f>IFERROR(VLOOKUP(D41,DB!A:F,6,0),"")</f>
        <v/>
      </c>
      <c r="J41" s="37" t="str">
        <f>IFERROR(VLOOKUP(D41,DB!A:G,7,0),"")</f>
        <v/>
      </c>
      <c r="K41" s="37"/>
      <c r="L41" s="37" t="str">
        <f>IFERROR(VLOOKUP(D41,DB!A:I,9,0),"")</f>
        <v/>
      </c>
    </row>
    <row r="42" spans="1:12">
      <c r="A42" s="37" t="s">
        <v>39148</v>
      </c>
      <c r="B42" s="37" t="str">
        <f>IFERROR(VLOOKUP(D42,DB!A:K,11,0),"")</f>
        <v>R5</v>
      </c>
      <c r="C42" s="37">
        <v>1</v>
      </c>
      <c r="D42" s="37" t="s">
        <v>38187</v>
      </c>
      <c r="E42" s="37" t="s">
        <v>39106</v>
      </c>
      <c r="F42" s="38">
        <v>46000.087430555555</v>
      </c>
      <c r="G42" s="131">
        <f ca="1">IFERROR(NOW()-F42,"")</f>
        <v>0.21272164351830725</v>
      </c>
      <c r="H42" s="38">
        <v>46000.164756944447</v>
      </c>
      <c r="I42" s="37" t="str">
        <f>IFERROR(VLOOKUP(D42,DB!A:F,6,0),"")</f>
        <v>SCECO</v>
      </c>
      <c r="J42" s="37" t="str">
        <f>IFERROR(VLOOKUP(D42,DB!A:G,7,0),"")</f>
        <v>Haj Removal</v>
      </c>
      <c r="K42" s="37" t="s">
        <v>39149</v>
      </c>
      <c r="L42" s="37" t="str">
        <f>IFERROR(VLOOKUP(D42,DB!A:I,9,0),"")</f>
        <v>Latis</v>
      </c>
    </row>
    <row r="43" spans="1:12">
      <c r="A43" s="37"/>
      <c r="B43" s="37" t="str">
        <f>IFERROR(VLOOKUP(D43,DB!A:K,11,0),"")</f>
        <v/>
      </c>
      <c r="C43" s="37"/>
      <c r="D43" s="37"/>
      <c r="E43" s="37"/>
      <c r="F43" s="38"/>
      <c r="G43" s="131">
        <f ca="1">IFERROR(NOW()-F43,"")</f>
        <v>46000.300152199074</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39150</v>
      </c>
      <c r="E2" s="138"/>
      <c r="F2" s="117"/>
      <c r="G2" s="72">
        <f t="shared" ref="G2:G19" ca="1" si="0">IFERROR(NOW()-F2,"-")</f>
        <v>46000.300152199074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46000.300152199074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46000.300152199074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46000.300152199074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46000.300152199074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46000.300152199074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46000.300152199074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46000.300152199074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46000.300152199074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46000.300152199074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46000.300152199074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46000.300152199074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46000.300152199074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46000.300152199074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46000.300152199074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46000.300152199074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46000.300152199074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46000.300152199074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46000.300152199074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46000.300152199074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46000.300152199074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46000.300152199074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46000.300152199074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46000.300152199074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46000.300152199074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46000.300152199074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46000.300152199074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46000.300152199074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46000.300152199074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46000.300152199074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46000.300152199074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46000.300152199074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46000.300152199074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46000.300152199074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46000.300152199074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46000.300152199074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46000.300152199074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46000.300152199074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46000.300152199074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46000.300152199074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46000.300152199074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46000.300152199074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46000.300152199074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46000.300152199074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46000.300152199074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46000.300152199074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46000.300152199074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46000.300152199074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46000.300152199074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46000.300152199074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46000.300152199074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46000.300152199074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46000.300152199074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46000.300152199074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46000.300152199074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46000.300152199074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46000.300152199074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46000.300152199074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46000.300152199074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46000.300152199074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46000.300152199074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46000.300152199074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46000.300152199074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46000.300152199074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46000.300152199074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46000.300152199074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46000.300152199074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46000.300152199074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46000.300152199074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46000.300152199074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46000.300152199074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46000.300152199074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46000.300152199074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46000.300152199074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46000.300152199074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46000.300152199074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46000.300152199074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46000.300152199074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46000.300152199074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46000.300152199074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46000.300152199074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46000.300152199074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46000.300152199074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46000.300152199074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46000.300152199074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46000.300152199074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46000.300152199074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46000.300152199074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46000.300152199074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46000.300152199074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46000.300152199074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46000.300152199074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46000.300152199074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46000.300152199074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46000.300152199074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46000.300152199074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46000.300152199074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46000.300152199074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46000.300152199074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46000.300152199074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46000.300152199074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46000.300152199074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46000.300152199074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46000.300152199074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46000.300152199074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46000.300152199074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46000.300152199074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46000.300152199074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46000.300152199074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46000.300152199074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46000.300152199074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46000.300152199074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46000.300152199074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46000.300152199074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46000.300152199074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46000.300152199074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46000.300152199074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46000.300152199074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46000.300152199074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46000.300152199074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46000.300152199074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46000.300152199074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46000.300152199074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46000.300152199074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46000.300152199074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46000.300152199074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46000.300152199074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46000.300152199074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46000.300152199074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46000.300152199074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46000.300152199074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46000.300152199074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46000.300152199074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46000.300152199074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46000.300152199074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46000.300152199074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46000.300152199074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46000.300152199074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46000.300152199074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46000.300152199074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46000.300152199074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46000.300152199074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46000.300152199074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46000.300152199074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46000.300152199074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46000.300152199074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46000.300152199074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46000.300152199074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46000.300152199074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46000.300152199074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46000.300152199074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46000.300152199074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46000.300152199074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46000.300152199074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46000.300152199074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46000.300152199074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46000.300152199074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46000.300152199074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46000.300152199074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46000.300152199074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46000.300152199074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46000.300152199074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46000.300152199074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46000.300152199074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46000.300152199074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46000.300152199074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46000.300152199074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46000.300152199074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46000.300152199074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46000.300152199074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46000.300152199074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46000.300152199074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46000.300152199074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46000.300152199074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46000.300152199074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46000.300152199074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46000.300152199074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46000.300152199074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46000.300152199074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46000.300152199074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46000.300152199074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46000.300152199074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46000.300152199074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46000.300152199074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46000.300152199074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46000.300152199074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46000.300152199074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46000.300152199074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46000.300152199074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46000.300152199074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46000.300152199074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46000.300152199074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46000.300152199074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46000.300152199074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46000.300152199074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46000.300152199074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46000.300152199074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46000.300152199074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46000.300152199074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46000.300152199074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46000.300152199074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46000.300152199074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46000.300152199074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46000.300152199074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46000.300152199074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46000.300152199074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46000.300152199074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46000.300152199074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46000.300152199074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46000.300152199074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46000.300152199074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46000.300152199074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46000.300152199074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46000.300152199074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46000.300152199074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46000.300152199074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46000.300152199074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46000.300152199074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46000.300152199074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46000.300152199074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46000.300152199074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46000.300152199074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46000.300152199074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46000.300152199074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46000.300152199074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46000.300152199074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46000.300152199074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46000.300152199074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46000.300152199074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46000.300152199074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46000.300152199074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46000.300152199074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46000.300152199074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46000.300152199074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46000.300152199074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46000.300152199074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46000.300152199074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46000.300152199074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46000.300152199074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46000.300152199074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46000.300152199074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46000.300152199074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46000.300152199074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46000.300152199074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46000.300152199074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46000.300152199074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46000.300152199074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46000.300152199074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46000.300152199074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46000.300152199074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46000.300152199074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46000.300152199074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46000.300152199074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46000.300152199074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46000.300152199074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46000.300152199074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46000.300152199074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46000.300152199074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46000.300152199074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46000.300152199074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46000.300152199074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46000.300152199074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46000.300152199074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46000.300152199074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46000.300152199074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46000.300152199074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46000.300152199074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46000.300152199074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46000.300152199074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46000.300152199074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46000.300152199074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46000.300152199074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46000.300152199074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46000.300152199074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46000.300152199074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46000.300152199074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46000.300152199074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46000.300152199074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46000.300152199074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46000.300152199074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46000.300152199074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46000.300152199074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46000.300152199074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46000.300152199074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46000.300152199074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46000.300152199074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46000.300152199074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46000.300152199074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46000.300152199074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46000.300152199074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46000.300152199074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46000.300152199074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46000.300152199074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46000.300152199074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46000.300152199074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46000.300152199074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46000.300152199074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46000.300152199074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46000.300152199074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46000.300152199074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46000.300152199074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46000.300152199074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46000.300152199074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46000.300152199074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46000.300152199074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46000.300152199074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46000.300152199074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46000.300152199074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46000.300152199074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46000.300152199074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46000.300152199074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46000.300152199074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46000.300152199074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46000.300152199074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46000.300152199074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46000.300152199074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46000.300152199074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46000.300152199074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46000.300152199074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46000.300152199074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46000.300152199074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46000.300152199074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46000.300152199074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46000.300152199074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46000.300152199074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46000.300152199074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46000.300152199074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46000.300152199074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46000.300152199074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46000.300152199074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46000.300152199074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46000.300152199074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46000.300152199074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46000.300152199074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46000.300152199074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46000.300152199074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46000.300152199074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46000.300152199074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46000.300152199074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46000.300152199074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46000.300152199074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46000.300152199074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46000.300152199074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46000.300152199074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46000.300152199074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46000.300152199074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46000.300152199074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46000.300152199074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46000.300152199074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46000.300152199074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46000.300152199074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46000.300152199074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46000.300152199074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46000.300152199074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46000.300152199074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46000.300152199074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46000.300152199074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46000.300152199074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46000.300152199074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46000.300152199074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46000.300152199074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46000.300152199074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46000.300152199074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46000.300152199074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46000.300152199074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46000.300152199074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46000.300152199074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46000.300152199074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46000.300152199074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46000.300152199074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46000.300152199074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46000.300152199074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46000.300152199074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46000.300152199074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46000.300152199074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46000.300152199074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46000.300152199074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46000.300152199074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46000.300152199074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46000.300152199074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46000.300152199074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46000.300152199074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46000.300152199074</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46000.300152199074</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