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56" documentId="120_S{2AC9BD13-BADA-5192-A53E-5A8FF88502F6}" xr6:coauthVersionLast="47" xr6:coauthVersionMax="47" xr10:uidLastSave="{C6E18EF9-475C-4A5E-94CE-73B0A81E92C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<sst xmlns="http://schemas.openxmlformats.org/spreadsheetml/2006/main" count="181623" uniqueCount="39222">
  <si>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</si>
  <si>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</si>
  <si>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</si>
  <si>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</si>
  <si>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</si>
  <si>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</si>
  <si>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</si>
  <si>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</si>
  <si>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</si>
  <si>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</si>
  <si>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</si>
  <si>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</si>
  <si>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</si>
  <si>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</si>
  <si>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</si>
  <si>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</si>
  <si>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</si>
  <si>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</si>
  <si>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</si>
  <si>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</si>
  <si>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</si>
  <si>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</si>
  <si>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</si>
  <si>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</si>
  <si>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</si>
  <si>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</si>
  <si>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</si>
  <si>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</si>
  <si>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</si>
  <si>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</si>
  <si>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</si>
  <si>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</si>
  <si>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</si>
  <si>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</si>
  <si>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</si>
  <si>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</si>
  <si>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</si>
  <si>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</si>
  <si>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</si>
  <si>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</si>
  <si>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</si>
  <si>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</si>
  <si>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</si>
  <si>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</si>
  <si>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</si>
  <si>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</si>
  <si>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</si>
  <si>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</si>
  <si>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</si>
  <si>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</si>
  <si>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</si>
  <si>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</si>
  <si>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</si>
  <si>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</si>
  <si>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</si>
  <si>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</si>
  <si>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</si>
  <si>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</si>
  <si>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</si>
  <si>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</si>
  <si>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</si>
  <si>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</si>
  <si>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</si>
  <si>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</si>
  <si>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</si>
  <si>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</si>
  <si>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</si>
  <si>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</si>
  <si>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</si>
  <si>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</si>
  <si>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</si>
  <si>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</si>
  <si>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</si>
  <si>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</si>
  <si>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</si>
  <si>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</si>
  <si>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</si>
  <si>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</si>
  <si>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</si>
  <si>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</si>
  <si>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</si>
  <si>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</si>
  <si>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</si>
  <si>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</si>
  <si>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</si>
  <si>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</si>
  <si>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</si>
  <si>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</si>
  <si>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</si>
  <si>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</si>
  <si>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</si>
  <si>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</si>
  <si>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</si>
  <si>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</si>
  <si>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</si>
  <si>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</si>
  <si>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</si>
  <si>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</si>
  <si>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</si>
  <si>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</si>
  <si>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</si>
  <si>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</si>
  <si>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</si>
  <si>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</si>
  <si>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</si>
  <si>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</si>
  <si>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</si>
  <si>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</si>
  <si>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</si>
  <si>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</si>
  <si>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</si>
  <si>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</si>
  <si>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</si>
  <si>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</si>
  <si>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</si>
  <si>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</si>
  <si>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</si>
  <si>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</si>
  <si>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</si>
  <si>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</si>
  <si>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</si>
  <si>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</si>
  <si>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</si>
  <si>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</si>
  <si>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</si>
  <si>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</si>
  <si>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</si>
  <si>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</si>
  <si>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</si>
  <si>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</si>
  <si>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</si>
  <si>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</si>
  <si>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</si>
  <si>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</si>
  <si>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</si>
  <si>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</si>
  <si>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</si>
  <si>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</si>
  <si>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</si>
  <si>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</si>
  <si>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</si>
  <si>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</si>
  <si>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</si>
  <si>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</si>
  <si>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</si>
  <si>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</si>
  <si>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</si>
  <si>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</si>
  <si>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</si>
  <si>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</si>
  <si>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</si>
  <si>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</si>
  <si>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</si>
  <si>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</si>
  <si>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</si>
  <si>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</si>
  <si>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</si>
  <si>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</si>
  <si>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</si>
  <si>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</si>
  <si>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</si>
  <si>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</si>
  <si>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</si>
  <si>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</si>
  <si>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</si>
  <si>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</si>
  <si>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</si>
  <si>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</si>
  <si>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</si>
  <si>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</si>
  <si>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</si>
  <si>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</si>
  <si>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</si>
  <si>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</si>
  <si>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</si>
  <si>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</si>
  <si>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</si>
  <si>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</si>
  <si>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</si>
  <si>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</si>
  <si>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</si>
  <si>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</si>
  <si>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</si>
  <si>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</si>
  <si>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</si>
  <si>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</si>
  <si>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</si>
  <si>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</si>
  <si>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</si>
  <si>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</si>
  <si>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</si>
  <si>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</si>
  <si>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</si>
  <si>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</si>
  <si>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</si>
  <si>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</si>
  <si>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</si>
  <si>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</si>
  <si>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</si>
  <si>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</si>
  <si>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</si>
  <si>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</si>
  <si>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</si>
  <si>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</si>
  <si>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</si>
  <si>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</si>
  <si>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</si>
  <si>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</si>
  <si>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</si>
  <si>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</si>
  <si>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</si>
  <si>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</si>
  <si>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</si>
  <si>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</si>
  <si>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</si>
  <si>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</si>
  <si>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</si>
  <si>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</si>
  <si>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</si>
  <si>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</si>
  <si>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</si>
  <si>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</si>
  <si>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</si>
  <si>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</si>
  <si>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</si>
  <si>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</si>
  <si>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</si>
  <si>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</si>
  <si>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</si>
  <si>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</si>
  <si>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</si>
  <si>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</si>
  <si>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</si>
  <si>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</si>
  <si>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</si>
  <si>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</si>
  <si>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</si>
  <si>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</si>
  <si>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</si>
  <si>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</si>
  <si>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</si>
  <si>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</si>
  <si>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</si>
  <si>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</si>
  <si>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</si>
  <si>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</si>
  <si>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</si>
  <si>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</si>
  <si>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</si>
  <si>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</si>
  <si>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</si>
  <si>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</si>
  <si>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</si>
  <si>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</si>
  <si>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</si>
  <si>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</si>
  <si>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</si>
  <si>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</si>
  <si>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</si>
  <si>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</si>
  <si>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</si>
  <si>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</si>
  <si>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</si>
  <si>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</si>
  <si>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</si>
  <si>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</si>
  <si>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</si>
  <si>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</si>
  <si>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</si>
  <si>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</si>
  <si>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</si>
  <si>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</si>
  <si>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</si>
  <si>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</si>
  <si>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</si>
  <si>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</si>
  <si>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</si>
  <si>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</si>
  <si>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</si>
  <si>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</si>
  <si>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</si>
  <si>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</si>
  <si>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</si>
  <si>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</si>
  <si>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</si>
  <si>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</si>
  <si>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</si>
  <si>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</si>
  <si>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</si>
  <si>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</si>
  <si>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</si>
  <si>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</si>
  <si>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</si>
  <si>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</si>
  <si>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</si>
  <si>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</si>
  <si>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</si>
  <si>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</si>
  <si>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</si>
  <si>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</si>
  <si>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</si>
  <si>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</si>
  <si>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</si>
  <si>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</si>
  <si>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</si>
  <si>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</si>
  <si>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</si>
  <si>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</si>
  <si>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</si>
  <si>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</si>
  <si>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</si>
  <si>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</si>
  <si>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</si>
  <si>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</si>
  <si>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</si>
  <si>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</si>
  <si>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</si>
  <si>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</si>
  <si>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</si>
  <si>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</si>
  <si>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</si>
  <si>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</si>
  <si>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</si>
  <si>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</si>
  <si>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</si>
  <si>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</si>
  <si>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</si>
  <si>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</si>
  <si>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</si>
  <si>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</si>
  <si>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</si>
  <si>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</si>
  <si>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</si>
  <si>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</si>
  <si>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</si>
  <si>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</si>
  <si>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</si>
  <si>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</si>
  <si>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</si>
  <si>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</si>
  <si>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</si>
  <si>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</si>
  <si>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</si>
  <si>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</si>
  <si>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</si>
  <si>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</si>
  <si>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</si>
  <si>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</si>
  <si>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</si>
  <si>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</si>
  <si>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</si>
  <si>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</si>
  <si>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</si>
  <si>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</si>
  <si>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</si>
  <si>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</si>
  <si>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</si>
  <si>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</si>
  <si>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</si>
  <si>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</si>
  <si>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</si>
  <si>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</si>
  <si>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</si>
  <si>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</si>
  <si>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</si>
  <si>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</si>
  <si>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</si>
  <si>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</si>
  <si>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</si>
  <si>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</si>
  <si>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</si>
  <si>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</si>
  <si>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</si>
  <si>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</si>
  <si>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</si>
  <si>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</si>
  <si>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</si>
  <si>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</si>
  <si>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</si>
  <si>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</si>
  <si>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</si>
  <si>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</si>
  <si>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</si>
  <si>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</si>
  <si>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</si>
  <si>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</si>
  <si>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</si>
  <si>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</si>
  <si>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</si>
  <si>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</si>
  <si>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</si>
  <si>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</si>
  <si>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</si>
  <si>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</si>
  <si>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</si>
  <si>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</si>
  <si>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</si>
  <si>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</si>
  <si>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</si>
  <si>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</si>
  <si>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</si>
  <si>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</si>
  <si>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</si>
  <si>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</si>
  <si>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</si>
  <si>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</si>
  <si>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</si>
  <si>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</si>
  <si>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</si>
  <si>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</si>
  <si>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</si>
  <si>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</si>
  <si>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</si>
  <si>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</si>
  <si>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</si>
  <si>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</si>
  <si>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</si>
  <si>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</si>
  <si>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</si>
  <si>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</si>
  <si>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</si>
  <si>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</si>
  <si>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</si>
  <si>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</si>
  <si>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</si>
  <si>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</si>
  <si>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</si>
  <si>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</si>
  <si>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</si>
  <si>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</si>
  <si>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</si>
  <si>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</si>
  <si>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</si>
  <si>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</si>
  <si>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</si>
  <si>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</si>
  <si>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</si>
  <si>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</si>
  <si>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</si>
  <si>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</si>
  <si>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</si>
  <si>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</si>
  <si>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</si>
  <si>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</si>
  <si>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</si>
  <si>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</si>
  <si>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</si>
  <si>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</si>
  <si>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</si>
  <si>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</si>
  <si>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</si>
  <si>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</si>
  <si>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</si>
  <si>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</si>
  <si>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</si>
  <si>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</si>
  <si>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</si>
  <si>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</si>
  <si>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</si>
  <si>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</si>
  <si>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</si>
  <si>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</si>
  <si>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</si>
  <si>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</si>
  <si>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</si>
  <si>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</si>
  <si>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</si>
  <si>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</si>
  <si>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</si>
  <si>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</si>
  <si>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</si>
  <si>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</si>
  <si>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</si>
  <si>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</si>
  <si>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</si>
  <si>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</si>
  <si>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</si>
  <si>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</si>
  <si>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</si>
  <si>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</si>
  <si>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</si>
  <si>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</si>
  <si>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</si>
  <si>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</si>
  <si>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</si>
  <si>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</si>
  <si>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</si>
  <si>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</si>
  <si>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</si>
  <si>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</si>
  <si>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</si>
  <si>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</si>
  <si>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</si>
  <si>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</si>
  <si>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</si>
  <si>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</si>
  <si>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</si>
  <si>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</si>
  <si>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</si>
  <si>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</si>
  <si>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</si>
  <si>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</si>
  <si>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</si>
  <si>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</si>
  <si>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</si>
  <si>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</si>
  <si>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</si>
  <si>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</si>
  <si>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</si>
  <si>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</si>
  <si>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</si>
  <si>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</si>
  <si>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</si>
  <si>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</si>
  <si>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</si>
  <si>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</si>
  <si>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</si>
  <si>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</si>
  <si>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</si>
  <si>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</si>
  <si>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</si>
  <si>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</si>
  <si>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</si>
  <si>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</si>
  <si>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</si>
  <si>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</si>
  <si>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</si>
  <si>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</si>
  <si>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</si>
  <si>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</si>
  <si>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</si>
  <si>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</si>
  <si>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</si>
  <si>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</si>
  <si>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</si>
  <si>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</si>
  <si>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</si>
  <si>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</si>
  <si>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</si>
  <si>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</si>
  <si>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</si>
  <si>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</si>
  <si>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</si>
  <si>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</si>
  <si>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</si>
  <si>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</si>
  <si>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</si>
  <si>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</si>
  <si>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</si>
  <si>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</si>
  <si>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</si>
  <si>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</si>
  <si>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</si>
  <si>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</si>
  <si>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</si>
  <si>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</si>
  <si>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</si>
  <si>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</si>
  <si>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</si>
  <si>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</si>
  <si>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</si>
  <si>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</si>
  <si>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</si>
  <si>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</si>
  <si>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</si>
  <si>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</si>
  <si>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</si>
  <si>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</si>
  <si>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</si>
  <si>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</si>
  <si>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</si>
  <si>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</si>
  <si>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</si>
  <si>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</si>
  <si>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</si>
  <si>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</si>
  <si>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</si>
  <si>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</si>
  <si>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</si>
  <si>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</si>
  <si>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</si>
  <si>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</si>
  <si>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</si>
  <si>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</si>
  <si>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</si>
  <si>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</si>
  <si>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</si>
  <si>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</si>
  <si>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</si>
  <si>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</si>
  <si>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</si>
  <si>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</si>
  <si>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</si>
  <si>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</si>
  <si>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</si>
  <si>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</si>
  <si>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</si>
  <si>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</si>
  <si>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</si>
  <si>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</si>
  <si>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</si>
  <si>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</si>
  <si>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</si>
  <si>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</si>
  <si>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</si>
  <si>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</si>
  <si>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</si>
  <si>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</si>
  <si>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</si>
  <si>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</si>
  <si>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</si>
  <si>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</si>
  <si>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</si>
  <si>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</si>
  <si>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</si>
  <si>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</si>
  <si>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</si>
  <si>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</si>
  <si>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</si>
  <si>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</si>
  <si>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</si>
  <si>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</si>
  <si>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</si>
  <si>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</si>
  <si>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</si>
  <si>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</si>
  <si>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</si>
  <si>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</si>
  <si>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</si>
  <si>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</si>
  <si>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</si>
  <si>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</si>
  <si>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</si>
  <si>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</si>
  <si>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</si>
  <si>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</si>
  <si>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</si>
  <si>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</si>
  <si>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</si>
  <si>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</si>
  <si>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</si>
  <si>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</si>
  <si>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</si>
  <si>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</si>
  <si>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</si>
  <si>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</si>
  <si>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</si>
  <si>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</si>
  <si>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</si>
  <si>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</si>
  <si>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</si>
  <si>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</si>
  <si>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</si>
  <si>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</si>
  <si>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</si>
  <si>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</si>
  <si>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</si>
  <si>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</si>
  <si>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</si>
  <si>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</si>
  <si>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</si>
  <si>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</si>
  <si>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</si>
  <si>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</si>
  <si>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</si>
  <si>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</si>
  <si>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</si>
  <si>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</si>
  <si>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</si>
  <si>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</si>
  <si>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</si>
  <si>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</si>
  <si>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</si>
  <si>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</si>
  <si>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</si>
  <si>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</si>
  <si>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</si>
  <si>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</si>
  <si>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</si>
  <si>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</si>
  <si>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</si>
  <si>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</si>
  <si>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</si>
  <si>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</si>
  <si>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</si>
  <si>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</si>
  <si>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</si>
  <si>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</si>
  <si>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</si>
  <si>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</si>
  <si>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</si>
  <si>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</si>
  <si>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</si>
  <si>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</si>
  <si>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</si>
  <si>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</si>
  <si>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</si>
  <si>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</si>
  <si>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</si>
  <si>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</si>
  <si>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</si>
  <si>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</si>
  <si>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</si>
  <si>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</si>
  <si>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</si>
  <si>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</si>
  <si>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</si>
  <si>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</si>
  <si>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</si>
  <si>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</si>
  <si>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</si>
  <si>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</si>
  <si>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</si>
  <si>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</si>
  <si>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</si>
  <si>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</si>
  <si>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</si>
  <si>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</si>
  <si>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</si>
  <si>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</si>
  <si>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</si>
  <si>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</si>
  <si>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</si>
  <si>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</si>
  <si>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</si>
  <si>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</si>
  <si>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</si>
  <si>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</si>
  <si>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</si>
  <si>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</si>
  <si>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</si>
  <si>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</si>
  <si>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</si>
  <si>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</si>
  <si>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</si>
  <si>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</si>
  <si>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</si>
  <si>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</si>
  <si>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</si>
  <si>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</si>
  <si>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</si>
  <si>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</si>
  <si>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</si>
  <si>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</si>
  <si>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</si>
  <si>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</si>
  <si>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</si>
  <si>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</si>
  <si>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</si>
  <si>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</si>
  <si>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</si>
  <si>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</si>
  <si>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</si>
  <si>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</si>
  <si>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</si>
  <si>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</si>
  <si>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</si>
  <si>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</si>
  <si>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</si>
  <si>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</si>
  <si>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</si>
  <si>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</si>
  <si>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</si>
  <si>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</si>
  <si>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</si>
  <si>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</si>
  <si>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</si>
  <si>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</si>
  <si>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</si>
  <si>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</si>
  <si>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</si>
  <si>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</si>
  <si>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</si>
  <si>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</si>
  <si>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</si>
  <si>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</si>
  <si>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</si>
  <si>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</si>
  <si>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</si>
  <si>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</si>
  <si>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</si>
  <si>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</si>
  <si>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</si>
  <si>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</si>
  <si>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</si>
  <si>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</si>
  <si>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</si>
  <si>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</si>
  <si>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</si>
  <si>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</si>
  <si>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</si>
  <si>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</si>
  <si>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</si>
  <si>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</si>
  <si>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</si>
  <si>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</si>
  <si>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</si>
  <si>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</si>
  <si>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</si>
  <si>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</si>
  <si>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</si>
  <si>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</si>
  <si>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</si>
  <si>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</si>
  <si>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</si>
  <si>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</si>
  <si>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</si>
  <si>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</si>
  <si>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</si>
  <si>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</si>
  <si>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</si>
  <si>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</si>
  <si>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</si>
  <si>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</si>
  <si>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</si>
  <si>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</si>
  <si>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</si>
  <si>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</si>
  <si>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</si>
  <si>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</si>
  <si>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</si>
  <si>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</si>
  <si>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</si>
  <si>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</si>
  <si>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</si>
  <si>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</si>
  <si>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</si>
  <si>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</si>
  <si>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</si>
  <si>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</si>
  <si>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</si>
  <si>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</si>
  <si>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</si>
  <si>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</si>
  <si>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</si>
  <si>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</si>
  <si>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</si>
  <si>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</si>
  <si>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</si>
  <si>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</si>
  <si>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</si>
  <si>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</si>
  <si>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</si>
  <si>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</si>
  <si>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</si>
  <si>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</si>
  <si>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</si>
  <si>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</si>
  <si>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</si>
  <si>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</si>
  <si>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</si>
  <si>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</si>
  <si>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</si>
  <si>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</si>
  <si>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</si>
  <si>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</si>
  <si>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</si>
  <si>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</si>
  <si>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</si>
  <si>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</si>
  <si>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</si>
  <si>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</si>
  <si>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</si>
  <si>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</si>
  <si>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</si>
  <si>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</si>
  <si>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</si>
  <si>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</si>
  <si>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</si>
  <si>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</si>
  <si>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</si>
  <si>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</si>
  <si>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</si>
  <si>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</si>
  <si>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</si>
  <si>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</si>
  <si>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</si>
  <si>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</si>
  <si>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</si>
  <si>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</si>
  <si>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</si>
  <si>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</si>
  <si>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</si>
  <si>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</si>
  <si>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</si>
  <si>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</si>
  <si>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</si>
  <si>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</si>
  <si>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</si>
  <si>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</si>
  <si>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</si>
  <si>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</si>
  <si>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</si>
  <si>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</si>
  <si>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</si>
  <si>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</si>
  <si>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</si>
  <si>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</si>
  <si>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</si>
  <si>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</si>
  <si>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</si>
  <si>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</si>
  <si>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</si>
  <si>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</si>
  <si>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</si>
  <si>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</si>
  <si>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</si>
  <si>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</si>
  <si>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</si>
  <si>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</si>
  <si>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</si>
  <si>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</si>
  <si>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</si>
  <si>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</si>
  <si>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</si>
  <si>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</si>
  <si>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</si>
  <si>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</si>
  <si>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</si>
  <si>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</si>
  <si>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</si>
  <si>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</si>
  <si>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</si>
  <si>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</si>
  <si>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</si>
  <si>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</si>
  <si>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</si>
  <si>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</si>
  <si>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</si>
  <si>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</si>
  <si>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</si>
  <si>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</si>
  <si>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</si>
  <si>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</si>
  <si>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</si>
  <si>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</si>
  <si>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</si>
  <si>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</si>
  <si>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</si>
  <si>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</si>
  <si>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</si>
  <si>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</si>
  <si>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</si>
  <si>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</si>
  <si>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</si>
  <si>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</si>
  <si>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</si>
  <si>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</si>
  <si>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</si>
  <si>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</si>
  <si>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</si>
  <si>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</si>
  <si>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</si>
  <si>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</si>
  <si>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</si>
  <si>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</si>
  <si>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</si>
  <si>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</si>
  <si>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</si>
  <si>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</si>
  <si>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</si>
  <si>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</si>
  <si>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</si>
  <si>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</si>
  <si>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</si>
  <si>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</si>
  <si>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</si>
  <si>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</si>
  <si>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</si>
  <si>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</si>
  <si>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</si>
  <si>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</si>
  <si>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</si>
  <si>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</si>
  <si>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</si>
  <si>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</si>
  <si>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</si>
  <si>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</si>
  <si>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</si>
  <si>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</si>
  <si>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</si>
  <si>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</si>
  <si>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</si>
  <si>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</si>
  <si>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</si>
  <si>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</si>
  <si>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</si>
  <si>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</si>
  <si>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</si>
  <si>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</si>
  <si>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</si>
  <si>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</si>
  <si>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</si>
  <si>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</si>
  <si>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</si>
  <si>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</si>
  <si>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</si>
  <si>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</si>
  <si>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</si>
  <si>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</si>
  <si>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</si>
  <si>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</si>
  <si>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</si>
  <si>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</si>
  <si>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</si>
  <si>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</si>
  <si>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</si>
  <si>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</si>
  <si>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</si>
  <si>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</si>
  <si>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</si>
  <si>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</si>
  <si>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</si>
  <si>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</si>
  <si>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</si>
  <si>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</si>
  <si>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</si>
  <si>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</si>
  <si>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</si>
  <si>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</si>
  <si>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</si>
  <si>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</si>
  <si>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</si>
  <si>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</si>
  <si>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</si>
  <si>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</si>
  <si>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</si>
  <si>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</si>
  <si>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</si>
  <si>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</si>
  <si>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</si>
  <si>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</si>
  <si>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</si>
  <si>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</si>
  <si>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</si>
  <si>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</si>
  <si>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</si>
  <si>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</si>
  <si>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</si>
  <si>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</si>
  <si>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</si>
  <si>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</si>
  <si>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</si>
  <si>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</si>
  <si>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</si>
  <si>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</si>
  <si>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</si>
  <si>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</si>
  <si>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</si>
  <si>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</si>
  <si>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</si>
  <si>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</si>
  <si>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</si>
  <si>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</si>
  <si>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</si>
  <si>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</si>
  <si>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</si>
  <si>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</si>
  <si>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</si>
  <si>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</si>
  <si>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</si>
  <si>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</si>
  <si>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</si>
  <si>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</si>
  <si>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</si>
  <si>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</si>
  <si>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</si>
  <si>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</si>
  <si>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</si>
  <si>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</si>
  <si>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</si>
  <si>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</si>
  <si>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</si>
  <si>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</si>
  <si>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</si>
  <si>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</si>
  <si>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</si>
  <si>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</si>
  <si>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</si>
  <si>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</si>
  <si>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</si>
  <si>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</si>
  <si>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</si>
  <si>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</si>
  <si>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</si>
  <si>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</si>
  <si>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</si>
  <si>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</si>
  <si>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</si>
  <si>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</si>
  <si>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</si>
  <si>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</si>
  <si>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</si>
  <si>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</si>
  <si>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</si>
  <si>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</si>
  <si>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</si>
  <si>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</si>
  <si>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</si>
  <si>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</si>
  <si>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</si>
  <si>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</si>
  <si>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</si>
  <si>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</si>
  <si>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</si>
  <si>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</si>
  <si>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</si>
  <si>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</si>
  <si>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</si>
  <si>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</si>
  <si>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</si>
  <si>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</si>
  <si>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</si>
  <si>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</si>
  <si>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</si>
  <si>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</si>
  <si>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</si>
  <si>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</si>
  <si>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</si>
  <si>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</si>
  <si>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</si>
  <si>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</si>
  <si>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</si>
  <si>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</si>
  <si>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</si>
  <si>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</si>
  <si>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</si>
  <si>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</si>
  <si>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</si>
  <si>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</si>
  <si>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</si>
  <si>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</si>
  <si>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</si>
  <si>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</si>
  <si>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</si>
  <si>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</si>
  <si>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</si>
  <si>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</si>
  <si>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</si>
  <si>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</si>
  <si>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</si>
  <si>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</si>
  <si>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</si>
  <si>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</si>
  <si>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</si>
  <si>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</si>
  <si>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</si>
  <si>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</si>
  <si>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</si>
  <si>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</si>
  <si>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</si>
  <si>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</si>
  <si>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</si>
  <si>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</si>
  <si>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</si>
  <si>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</si>
  <si>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</si>
  <si>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</si>
  <si>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</si>
  <si>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</si>
  <si>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</si>
  <si>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</si>
  <si>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</si>
  <si>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</si>
  <si>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</si>
  <si>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</si>
  <si>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</si>
  <si>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</si>
  <si>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</si>
  <si>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</si>
  <si>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</si>
  <si>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</si>
  <si>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</si>
  <si>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</si>
  <si>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</si>
  <si>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</si>
  <si>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</si>
  <si>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</si>
  <si>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</si>
  <si>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</si>
  <si>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</si>
  <si>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</si>
  <si>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</si>
  <si>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</si>
  <si>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</si>
  <si>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</si>
  <si>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</si>
  <si>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</si>
  <si>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</si>
  <si>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</si>
  <si>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</si>
  <si>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</si>
  <si>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</si>
  <si>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</si>
  <si>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</si>
  <si>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</si>
  <si>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</si>
  <si>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</si>
  <si>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</si>
  <si>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</si>
  <si>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</si>
  <si>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</si>
  <si>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</si>
  <si>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</si>
  <si>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</si>
  <si>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</si>
  <si>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</si>
  <si>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</si>
  <si>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</si>
  <si>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</si>
  <si>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</si>
  <si>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</si>
  <si>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</si>
  <si>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</si>
  <si>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</si>
  <si>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</si>
  <si>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</si>
  <si>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</si>
  <si>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</si>
  <si>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</si>
  <si>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</si>
  <si>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</si>
  <si>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</si>
  <si>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</si>
  <si>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</si>
  <si>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</si>
  <si>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</si>
  <si>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</si>
  <si>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</si>
  <si>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</si>
  <si>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</si>
  <si>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</si>
  <si>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</si>
  <si>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</si>
  <si>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</si>
  <si>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</si>
  <si>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</si>
  <si>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</si>
  <si>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</si>
  <si>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</si>
  <si>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</si>
  <si>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</si>
  <si>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</si>
  <si>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</si>
  <si>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</si>
  <si>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</si>
  <si>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</si>
  <si>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</si>
  <si>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</si>
  <si>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</si>
  <si>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</si>
  <si>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</si>
  <si>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</si>
  <si>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</si>
  <si>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</si>
  <si>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</si>
  <si>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</si>
  <si>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</si>
  <si>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</si>
  <si>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</si>
  <si>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</si>
  <si>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</si>
  <si>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</si>
  <si>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</si>
  <si>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</si>
  <si>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</si>
  <si>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</si>
  <si>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</si>
  <si>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</si>
  <si>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</si>
  <si>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</si>
  <si>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</si>
  <si>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</si>
  <si>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</si>
  <si>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</si>
  <si>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</si>
  <si>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</si>
  <si>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</si>
  <si>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</si>
  <si>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</si>
  <si>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</si>
  <si>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</si>
  <si>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</si>
  <si>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</si>
  <si>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</si>
  <si>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</si>
  <si>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</si>
  <si>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</si>
  <si>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</si>
  <si>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</si>
  <si>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</si>
  <si>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</si>
  <si>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</si>
  <si>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</si>
  <si>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</si>
  <si>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</si>
  <si>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</si>
  <si>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</si>
  <si>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</si>
  <si>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</si>
  <si>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</si>
  <si>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</si>
  <si>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</si>
  <si>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</si>
  <si>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</si>
  <si>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</si>
  <si>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</si>
  <si>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</si>
  <si>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</si>
  <si>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</si>
  <si>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</si>
  <si>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</si>
  <si>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</si>
  <si>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</si>
  <si>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</si>
  <si>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</si>
  <si>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</si>
  <si>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</si>
  <si>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</si>
  <si>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</si>
  <si>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</si>
  <si>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</si>
  <si>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</si>
  <si>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</si>
  <si>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</si>
  <si>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</si>
  <si>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</si>
  <si>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</si>
  <si>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</si>
  <si>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</si>
  <si>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</si>
  <si>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</si>
  <si>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</si>
  <si>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</si>
  <si>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</si>
  <si>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</si>
  <si>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</si>
  <si>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</si>
  <si>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</si>
  <si>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</si>
  <si>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</si>
  <si>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</si>
  <si>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</si>
  <si>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</si>
  <si>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</si>
  <si>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</si>
  <si>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</si>
  <si>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</si>
  <si>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</si>
  <si>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</si>
  <si>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</si>
  <si>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</si>
  <si>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</si>
  <si>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</si>
  <si>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</si>
  <si>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</si>
  <si>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</si>
  <si>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</si>
  <si>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</si>
  <si>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</si>
  <si>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</si>
  <si>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</si>
  <si>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</si>
  <si>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</si>
  <si>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</si>
  <si>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</si>
  <si>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</si>
  <si>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</si>
  <si>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</si>
  <si>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</si>
  <si>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</si>
  <si>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</si>
  <si>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</si>
  <si>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</si>
  <si>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</si>
  <si>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</si>
  <si>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</si>
  <si>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</si>
  <si>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</si>
  <si>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</si>
  <si>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</si>
  <si>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</si>
  <si>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</si>
  <si>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</si>
  <si>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</si>
  <si>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</si>
  <si>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</si>
  <si>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</si>
  <si>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</si>
  <si>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</si>
  <si>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</si>
  <si>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</si>
  <si>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</si>
  <si>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</si>
  <si>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</si>
  <si>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</si>
  <si>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</si>
  <si>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</si>
  <si>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</si>
  <si>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</si>
  <si>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</si>
  <si>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</si>
  <si>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</si>
  <si>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</si>
  <si>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</si>
  <si>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</si>
  <si>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</si>
  <si>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</si>
  <si>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</si>
  <si>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</si>
  <si>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</si>
  <si>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</si>
  <si>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</si>
  <si>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</si>
  <si>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</si>
  <si>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</si>
  <si>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</si>
  <si>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</si>
  <si>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</si>
  <si>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</si>
  <si>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</si>
  <si>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</si>
  <si>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</si>
  <si>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</si>
  <si>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</si>
  <si>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</si>
  <si>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</si>
  <si>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</si>
  <si>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</si>
  <si>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</si>
  <si>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</si>
  <si>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</si>
  <si>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</si>
  <si>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</si>
  <si>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</si>
  <si>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</si>
  <si>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</si>
  <si>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</si>
  <si>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</si>
  <si>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</si>
  <si>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</si>
  <si>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</si>
  <si>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</si>
  <si>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</si>
  <si>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</si>
  <si>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</si>
  <si>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</si>
  <si>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</si>
  <si>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</si>
  <si>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</si>
  <si>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</si>
  <si>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</si>
  <si>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</si>
  <si>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</si>
  <si>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</si>
  <si>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</si>
  <si>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</si>
  <si>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</si>
  <si>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</si>
  <si>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</si>
  <si>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</si>
  <si>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</si>
  <si>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</si>
  <si>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</si>
  <si>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</si>
  <si>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</si>
  <si>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</si>
  <si>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</si>
  <si>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</si>
  <si>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</si>
  <si>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</si>
  <si>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</si>
  <si>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</si>
  <si>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</si>
  <si>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</si>
  <si>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</si>
  <si>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</si>
  <si>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</si>
  <si>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</si>
  <si>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</si>
  <si>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</si>
  <si>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</si>
  <si>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</si>
  <si>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</si>
  <si>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</si>
  <si>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</si>
  <si>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</si>
  <si>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</si>
  <si>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</si>
  <si>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</si>
  <si>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</si>
  <si>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</si>
  <si>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</si>
  <si>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</si>
  <si>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</si>
  <si>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</si>
  <si>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</si>
  <si>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</si>
  <si>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</si>
  <si>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</si>
  <si>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</si>
  <si>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</si>
  <si>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</si>
  <si>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</si>
  <si>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</si>
  <si>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</si>
  <si>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</si>
  <si>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</si>
  <si>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</si>
  <si>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</si>
  <si>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</si>
  <si>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</si>
  <si>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</si>
  <si>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</si>
  <si>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</si>
  <si>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</si>
  <si>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</si>
  <si>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</si>
  <si>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</si>
  <si>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</si>
  <si>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</si>
  <si>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</si>
  <si>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</si>
  <si>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</si>
  <si>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</si>
  <si>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</si>
  <si>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</si>
  <si>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</si>
  <si>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</si>
  <si>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</si>
  <si>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</si>
  <si>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</si>
  <si>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</si>
  <si>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</si>
  <si>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</si>
  <si>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</si>
  <si>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</si>
  <si>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</si>
  <si>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</si>
  <si>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</si>
  <si>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</si>
  <si>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</si>
  <si>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</si>
  <si>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</si>
  <si>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</si>
  <si>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</si>
  <si>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</si>
  <si>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</si>
  <si>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</si>
  <si>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</si>
  <si>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</si>
  <si>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</si>
  <si>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</si>
  <si>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</si>
  <si>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</si>
  <si>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</si>
  <si>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</si>
  <si>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</si>
  <si>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</si>
  <si>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</si>
  <si>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</si>
  <si>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</si>
  <si>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</si>
  <si>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</si>
  <si>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</si>
  <si>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</si>
  <si>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</si>
  <si>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</si>
  <si>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</si>
  <si>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</si>
  <si>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</si>
  <si>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</si>
  <si>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</si>
  <si>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</si>
  <si>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</si>
  <si>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</si>
  <si>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</si>
  <si>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</si>
  <si>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</si>
  <si>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</si>
  <si>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</si>
  <si>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</si>
  <si>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</si>
  <si>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</si>
  <si>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</si>
  <si>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</si>
  <si>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</si>
  <si>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</si>
  <si>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</si>
  <si>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</si>
  <si>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</si>
  <si>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</si>
  <si>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</si>
  <si>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</si>
  <si>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</si>
  <si>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</si>
  <si>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</si>
  <si>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</si>
  <si>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</si>
  <si>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</si>
  <si>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</si>
  <si>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</si>
  <si>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</si>
  <si>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</si>
  <si>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</si>
  <si>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</si>
  <si>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</si>
  <si>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</si>
  <si>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</si>
  <si>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</si>
  <si>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</si>
  <si>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</si>
  <si>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</si>
  <si>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</si>
  <si>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</si>
  <si>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</si>
  <si>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</si>
  <si>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</si>
  <si>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</si>
  <si>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</si>
  <si>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</si>
  <si>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</si>
  <si>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</si>
  <si>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</si>
  <si>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</si>
  <si>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</si>
  <si>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</si>
  <si>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</si>
  <si>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</si>
  <si>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</si>
  <si>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</si>
  <si>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</si>
  <si>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</si>
  <si>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</si>
  <si>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</si>
  <si>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</si>
  <si>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</si>
  <si>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</si>
  <si>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</si>
  <si>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</si>
  <si>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</si>
  <si>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</si>
  <si>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</si>
  <si>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</si>
  <si>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</si>
  <si>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</si>
  <si>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</si>
  <si>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</si>
  <si>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</si>
  <si>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</si>
  <si>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</si>
  <si>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</si>
  <si>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</si>
  <si>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</si>
  <si>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</si>
  <si>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</si>
  <si>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</si>
  <si>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</si>
  <si>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</si>
  <si>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</si>
  <si>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</si>
  <si>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</si>
  <si>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</si>
  <si>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</si>
  <si>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</si>
  <si>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</si>
  <si>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</si>
  <si>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</si>
  <si>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</si>
  <si>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</si>
  <si>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</si>
  <si>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</si>
  <si>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</si>
  <si>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</si>
  <si>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</si>
  <si>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</si>
  <si>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</si>
  <si>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</si>
  <si>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</si>
  <si>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</si>
  <si>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</si>
  <si>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</si>
  <si>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</si>
  <si>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</si>
  <si>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</si>
  <si>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</si>
  <si>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</si>
  <si>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</si>
  <si>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</si>
  <si>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</si>
  <si>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</si>
  <si>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</si>
  <si>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</si>
  <si>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</si>
  <si>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</si>
  <si>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</si>
  <si>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</si>
  <si>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</si>
  <si>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</si>
  <si>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</si>
  <si>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</si>
  <si>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</si>
  <si>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</si>
  <si>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</si>
  <si>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</si>
  <si>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</si>
  <si>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</si>
  <si>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</si>
  <si>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</si>
  <si>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</si>
  <si>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</si>
  <si>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</si>
  <si>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</si>
  <si>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</si>
  <si>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</si>
  <si>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</si>
  <si>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</si>
  <si>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</si>
  <si>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</si>
  <si>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</si>
  <si>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</si>
  <si>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</si>
  <si>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</si>
  <si>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</si>
  <si>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</si>
  <si>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</si>
  <si>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</si>
  <si>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</si>
  <si>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</si>
  <si>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</si>
  <si>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</si>
  <si>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</si>
  <si>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</si>
  <si>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</si>
  <si>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</si>
  <si>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</si>
  <si>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</si>
  <si>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</si>
  <si>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</si>
  <si>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</si>
  <si>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</si>
  <si>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</si>
  <si>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</si>
  <si>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</si>
  <si>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</si>
  <si>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</si>
  <si>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</si>
  <si>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</si>
  <si>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</si>
  <si>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</si>
  <si>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</si>
  <si>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</si>
  <si>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</si>
  <si>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</si>
  <si>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</si>
  <si>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</si>
  <si>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</si>
  <si>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</si>
  <si>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</si>
  <si>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</si>
  <si>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</si>
  <si>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</si>
  <si>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</si>
  <si>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</si>
  <si>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</si>
  <si>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</si>
  <si>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</si>
  <si>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</si>
  <si>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</si>
  <si>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</si>
  <si>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</si>
  <si>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</si>
  <si>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</si>
  <si>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</si>
  <si>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</si>
  <si>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</si>
  <si>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</si>
  <si>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</si>
  <si>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</si>
  <si>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</si>
  <si>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</si>
  <si>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</si>
  <si>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</si>
  <si>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</si>
  <si>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</si>
  <si>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</si>
  <si>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</si>
  <si>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</si>
  <si>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</si>
  <si>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</si>
  <si>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</si>
  <si>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</si>
  <si>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</si>
  <si>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</si>
  <si>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</si>
  <si>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</si>
  <si>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</si>
  <si>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</si>
  <si>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</si>
  <si>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</si>
  <si>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</si>
  <si>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</si>
  <si>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</si>
  <si>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</si>
  <si>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</si>
  <si>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</si>
  <si>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</si>
  <si>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</si>
  <si>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</si>
  <si>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</si>
  <si>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</si>
  <si>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</si>
  <si>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</si>
  <si>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</si>
  <si>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</si>
  <si>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</si>
  <si>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</si>
  <si>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</si>
  <si>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</si>
  <si>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</si>
  <si>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</si>
  <si>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</si>
  <si>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</si>
  <si>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</si>
  <si>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</si>
  <si>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</si>
  <si>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</si>
  <si>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</si>
  <si>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</si>
  <si>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</si>
  <si>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</si>
  <si>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</si>
  <si>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</si>
  <si>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</si>
  <si>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</si>
  <si>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</si>
  <si>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</si>
  <si>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</si>
  <si>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</si>
  <si>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</si>
  <si>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</si>
  <si>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</si>
  <si>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</si>
  <si>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</si>
  <si>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</si>
  <si>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</si>
  <si>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</si>
  <si>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</si>
  <si>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</si>
  <si>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</si>
  <si>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</si>
  <si>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</si>
  <si>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</si>
  <si>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</si>
  <si>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</si>
  <si>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</si>
  <si>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</si>
  <si>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</si>
  <si>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</si>
  <si>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</si>
  <si>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</si>
  <si>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</si>
  <si>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</si>
  <si>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</si>
  <si>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</si>
  <si>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</si>
  <si>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</si>
  <si>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</si>
  <si>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</si>
  <si>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</si>
  <si>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</si>
  <si>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</si>
  <si>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</si>
  <si>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</si>
  <si>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</si>
  <si>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</si>
  <si>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</si>
  <si>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</si>
  <si>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</si>
  <si>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</si>
  <si>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</si>
  <si>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</si>
  <si>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</si>
  <si>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</si>
  <si>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</si>
  <si>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</si>
  <si>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</si>
  <si>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</si>
  <si>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</si>
  <si>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</si>
  <si>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</si>
  <si>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</si>
  <si>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</si>
  <si>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</si>
  <si>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</si>
  <si>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</si>
  <si>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</si>
  <si>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</si>
  <si>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</si>
  <si>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</si>
  <si>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</si>
  <si>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</si>
  <si>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</si>
  <si>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</si>
  <si>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</si>
  <si>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</si>
  <si>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</si>
  <si>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</si>
  <si>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</si>
  <si>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</si>
  <si>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</si>
  <si>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</si>
  <si>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</si>
  <si>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</si>
  <si>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</si>
  <si>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</si>
  <si>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</si>
  <si>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</si>
  <si>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</si>
  <si>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</si>
  <si>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</si>
  <si>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</si>
  <si>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</si>
  <si>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</si>
  <si>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</si>
  <si>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</si>
  <si>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</si>
  <si>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</si>
  <si>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</si>
  <si>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</si>
  <si>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</si>
  <si>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</si>
  <si>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</si>
  <si>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</si>
  <si>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</si>
  <si>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</si>
  <si>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</si>
  <si>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</si>
  <si>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</si>
  <si>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</si>
  <si>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</si>
  <si>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</si>
  <si>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</si>
  <si>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</si>
  <si>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</si>
  <si>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</si>
  <si>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</si>
  <si>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</si>
  <si>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</si>
  <si>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</si>
  <si>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</si>
  <si>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</si>
  <si>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</si>
  <si>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</si>
  <si>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</si>
  <si>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</si>
  <si>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</si>
  <si>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</si>
  <si>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</si>
  <si>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</si>
  <si>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</si>
  <si>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</si>
  <si>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</si>
  <si>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</si>
  <si>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</si>
  <si>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</si>
  <si>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</si>
  <si>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</si>
  <si>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</si>
  <si>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</si>
  <si>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</si>
  <si>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</si>
  <si>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</si>
  <si>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</si>
  <si>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</si>
  <si>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</si>
  <si>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</si>
  <si>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</si>
  <si>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</si>
  <si>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</si>
  <si>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</si>
  <si>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</si>
  <si>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</si>
  <si>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</si>
  <si>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</si>
  <si>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</si>
  <si>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</si>
  <si>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</si>
  <si>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</si>
  <si>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</si>
  <si>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</si>
  <si>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</si>
  <si>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</si>
  <si>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</si>
  <si>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</si>
  <si>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</si>
  <si>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</si>
  <si>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</si>
  <si>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</si>
  <si>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</si>
  <si>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</si>
  <si>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</si>
  <si>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</si>
  <si>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</si>
  <si>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</si>
  <si>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</si>
  <si>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</si>
  <si>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</si>
  <si>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</si>
  <si>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</si>
  <si>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</si>
  <si>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</si>
  <si>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</si>
  <si>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</si>
  <si>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</si>
  <si>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</si>
  <si>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</si>
  <si>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</si>
  <si>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</si>
  <si>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</si>
  <si>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</si>
  <si>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</si>
  <si>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</si>
  <si>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</si>
  <si>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</si>
  <si>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</si>
  <si>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</si>
  <si>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</si>
  <si>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</si>
  <si>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</si>
  <si>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</si>
  <si>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</si>
  <si>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</si>
  <si>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</si>
  <si>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</si>
  <si>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</si>
  <si>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</si>
  <si>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</si>
  <si>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</si>
  <si>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</si>
  <si>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</si>
  <si>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</si>
  <si>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</si>
  <si>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</si>
  <si>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</si>
  <si>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</si>
  <si>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</si>
  <si>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</si>
  <si>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</si>
  <si>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</si>
  <si>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</si>
  <si>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</si>
  <si>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</si>
  <si>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</si>
  <si>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</si>
  <si>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</si>
  <si>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</si>
  <si>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</si>
  <si>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</si>
  <si>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</si>
  <si>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</si>
  <si>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</si>
  <si>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</si>
  <si>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</si>
  <si>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</si>
  <si>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</si>
  <si>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</si>
  <si>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</si>
  <si>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</si>
  <si>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</si>
  <si>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</si>
  <si>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</si>
  <si>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</si>
  <si>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</si>
  <si>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</si>
  <si>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</si>
  <si>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</si>
  <si>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</si>
  <si>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</si>
  <si>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</si>
  <si>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</si>
  <si>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</si>
  <si>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</si>
  <si>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</si>
  <si>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</si>
  <si>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</si>
  <si>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</si>
  <si>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</si>
  <si>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</si>
  <si>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</si>
  <si>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</si>
  <si>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</si>
  <si>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</si>
  <si>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</si>
  <si>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</si>
  <si>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</si>
  <si>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</si>
  <si>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</si>
  <si>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</si>
  <si>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</si>
  <si>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</si>
  <si>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</si>
  <si>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</si>
  <si>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</si>
  <si>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</si>
  <si>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</si>
  <si>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</si>
  <si>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</si>
  <si>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</si>
  <si>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</si>
  <si>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</si>
  <si>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</si>
  <si>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</si>
  <si>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</si>
  <si>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</si>
  <si>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</si>
  <si>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</si>
  <si>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</si>
  <si>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</si>
  <si>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</si>
  <si>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</si>
  <si>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</si>
  <si>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</si>
  <si>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</si>
  <si>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</si>
  <si>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</si>
  <si>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</si>
  <si>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</si>
  <si>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</si>
  <si>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</si>
  <si>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</si>
  <si>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</si>
  <si>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</si>
  <si>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</si>
  <si>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</si>
  <si>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</si>
  <si>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</si>
  <si>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</si>
  <si>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</si>
  <si>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</si>
  <si>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</si>
  <si>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</si>
  <si>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</si>
  <si>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</si>
  <si>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</si>
  <si>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</si>
  <si>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</si>
  <si>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</si>
  <si>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</si>
  <si>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</si>
  <si>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</si>
  <si>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</si>
  <si>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</si>
  <si>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</si>
  <si>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</si>
  <si>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</si>
  <si>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</si>
  <si>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</si>
  <si>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</si>
  <si>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</si>
  <si>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</si>
  <si>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</si>
  <si>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</si>
  <si>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</si>
  <si>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</si>
  <si>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</si>
  <si>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</si>
  <si>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</si>
  <si>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</si>
  <si>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</si>
  <si>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</si>
  <si>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</si>
  <si>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</si>
  <si>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</si>
  <si>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</si>
  <si>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</si>
  <si>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</si>
  <si>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</si>
  <si>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</si>
  <si>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</si>
  <si>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</si>
  <si>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</si>
  <si>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</si>
  <si>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</si>
  <si>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</si>
  <si>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</si>
  <si>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</si>
  <si>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</si>
  <si>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</si>
  <si>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</si>
  <si>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</si>
  <si>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</si>
  <si>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</si>
  <si>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</si>
  <si>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</si>
  <si>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</si>
  <si>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</si>
  <si>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</si>
  <si>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</si>
  <si>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</si>
  <si>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</si>
  <si>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</si>
  <si>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</si>
  <si>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</si>
  <si>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</si>
  <si>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</si>
  <si>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</si>
  <si>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</si>
  <si>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</si>
  <si>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</si>
  <si>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</si>
  <si>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</si>
  <si>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</si>
  <si>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</si>
  <si>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</si>
  <si>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</si>
  <si>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</si>
  <si>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</si>
  <si>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</si>
  <si>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</si>
  <si>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</si>
  <si>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</si>
  <si>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</si>
  <si>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</si>
  <si>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</si>
  <si>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</si>
  <si>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</si>
  <si>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</si>
  <si>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</si>
  <si>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</si>
  <si>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</si>
  <si>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</si>
  <si>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</si>
  <si>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</si>
  <si>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</si>
  <si>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</si>
  <si>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</si>
  <si>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</si>
  <si>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</si>
  <si>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</si>
  <si>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</si>
  <si>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</si>
  <si>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</si>
  <si>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</si>
  <si>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</si>
  <si>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</si>
  <si>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</si>
  <si>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</si>
  <si>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</si>
  <si>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</si>
  <si>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</si>
  <si>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</si>
  <si>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</si>
  <si>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</si>
  <si>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</si>
  <si>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</si>
  <si>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</si>
  <si>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</si>
  <si>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</si>
  <si>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</si>
  <si>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</si>
  <si>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</si>
  <si>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</si>
  <si>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</si>
  <si>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</si>
  <si>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</si>
  <si>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</si>
  <si>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</si>
  <si>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</si>
  <si>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</si>
  <si>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</si>
  <si>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</si>
  <si>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</si>
  <si>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</si>
  <si>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</si>
  <si>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</si>
  <si>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</si>
  <si>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</si>
  <si>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</si>
  <si>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</si>
  <si>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</si>
  <si>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</si>
  <si>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</si>
  <si>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</si>
  <si>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</si>
  <si>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</si>
  <si>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</si>
  <si>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</si>
  <si>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</si>
  <si>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</si>
  <si>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</si>
  <si>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</si>
  <si>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</si>
  <si>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</si>
  <si>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</si>
  <si>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</si>
  <si>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</si>
  <si>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</si>
  <si>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</si>
  <si>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</si>
  <si>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</si>
  <si>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</si>
  <si>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</si>
  <si>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</si>
  <si>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</si>
  <si>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</si>
  <si>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</si>
  <si>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</si>
  <si>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</si>
  <si>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</si>
  <si>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</si>
  <si>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</si>
  <si>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</si>
  <si>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</si>
  <si>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</si>
  <si>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</si>
  <si>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</si>
  <si>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</si>
  <si>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</si>
  <si>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</si>
  <si>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</si>
  <si>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</si>
  <si>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</si>
  <si>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</si>
  <si>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</si>
  <si>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</si>
  <si>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</si>
  <si>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</si>
  <si>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</si>
  <si>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</si>
  <si>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</si>
  <si>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</si>
  <si>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</si>
  <si>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</si>
  <si>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</si>
  <si>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</si>
  <si>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</si>
  <si>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</si>
  <si>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</si>
  <si>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</si>
  <si>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</si>
  <si>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</si>
  <si>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</si>
  <si>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</si>
  <si>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</si>
  <si>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</si>
  <si>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</si>
  <si>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</si>
  <si>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</si>
  <si>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</si>
  <si>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</si>
  <si>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</si>
  <si>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</si>
  <si>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</si>
  <si>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</si>
  <si>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</si>
  <si>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</si>
  <si>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</si>
  <si>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</si>
  <si>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</si>
  <si>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</si>
  <si>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</si>
  <si>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</si>
  <si>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</si>
  <si>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</si>
  <si>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</si>
  <si>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</si>
  <si>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</si>
  <si>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</si>
  <si>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</si>
  <si>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</si>
  <si>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</si>
  <si>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</si>
  <si>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</si>
  <si>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</si>
  <si>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</si>
  <si>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</si>
  <si>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</si>
  <si>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</si>
  <si>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</si>
  <si>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</si>
  <si>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</si>
  <si>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</si>
  <si>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</si>
  <si>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</si>
  <si>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</si>
  <si>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</si>
  <si>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</si>
  <si>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</si>
  <si>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</si>
  <si>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</si>
  <si>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</si>
  <si>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</si>
  <si>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</si>
  <si>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</si>
  <si>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</si>
  <si>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</si>
  <si>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</si>
  <si>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</si>
  <si>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</si>
  <si>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</si>
  <si>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</si>
  <si>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</si>
  <si>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</si>
  <si>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</si>
  <si>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</si>
  <si>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</si>
  <si>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</si>
  <si>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</si>
  <si>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</si>
  <si>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</si>
  <si>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</si>
  <si>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</si>
  <si>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</si>
  <si>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</si>
  <si>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</si>
  <si>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</si>
  <si>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</si>
  <si>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</si>
  <si>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</si>
  <si>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</si>
  <si>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</si>
  <si>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</si>
  <si>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</si>
  <si>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</si>
  <si>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</si>
  <si>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</si>
  <si>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</si>
  <si>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</si>
  <si>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</si>
  <si>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</si>
  <si>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</si>
  <si>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</si>
  <si>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</si>
  <si>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</si>
  <si>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</si>
  <si>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</si>
  <si>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</si>
  <si>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</si>
  <si>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</si>
  <si>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</si>
  <si>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</si>
  <si>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</si>
  <si>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</si>
  <si>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</si>
  <si>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</si>
  <si>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</si>
  <si>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</si>
  <si>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</si>
  <si>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</si>
  <si>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</si>
  <si>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</si>
  <si>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</si>
  <si>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</si>
  <si>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</si>
  <si>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</si>
  <si>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</si>
  <si>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</si>
  <si>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</si>
  <si>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</si>
  <si>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</si>
  <si>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</si>
  <si>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</si>
  <si>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</si>
  <si>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</si>
  <si>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</si>
  <si>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</si>
  <si>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</si>
  <si>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</si>
  <si>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</si>
  <si>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</si>
  <si>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</si>
  <si>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</si>
  <si>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</si>
  <si>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</si>
  <si>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</si>
  <si>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</si>
  <si>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</si>
  <si>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</si>
  <si>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</si>
  <si>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</si>
  <si>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</si>
  <si>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</si>
  <si>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</si>
  <si>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</si>
  <si>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</si>
  <si>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</si>
  <si>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</si>
  <si>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</si>
  <si>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</si>
  <si>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</si>
  <si>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</si>
  <si>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</si>
  <si>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</si>
  <si>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</si>
  <si>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</si>
  <si>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</si>
  <si>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</si>
  <si>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</si>
  <si>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</si>
  <si>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</si>
  <si>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</si>
  <si>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</si>
  <si>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</si>
  <si>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</si>
  <si>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</si>
  <si>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</si>
  <si>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</si>
  <si>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</si>
  <si>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</si>
  <si>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</si>
  <si>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</si>
  <si>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</si>
  <si>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</si>
  <si>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</si>
  <si>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</si>
  <si>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</si>
  <si>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</si>
  <si>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</si>
  <si>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</si>
  <si>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</si>
  <si>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</si>
  <si>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</si>
  <si>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</si>
  <si>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</si>
  <si>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</si>
  <si>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</si>
  <si>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</si>
  <si>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</si>
  <si>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</si>
  <si>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</si>
  <si>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</si>
  <si>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</si>
  <si>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</si>
  <si>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</si>
  <si>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</si>
  <si>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</si>
  <si>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</si>
  <si>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</si>
  <si>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</si>
  <si>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</si>
  <si>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</si>
  <si>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</si>
  <si>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</si>
  <si>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</si>
  <si>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</si>
  <si>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</si>
  <si>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</si>
  <si>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</si>
  <si>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</si>
  <si>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</si>
  <si>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</si>
  <si>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</si>
  <si>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</si>
  <si>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</si>
  <si>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</si>
  <si>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</si>
  <si>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</si>
  <si>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</si>
  <si>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</si>
  <si>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</si>
  <si>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</si>
  <si>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</si>
  <si>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</si>
  <si>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</si>
  <si>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</si>
  <si>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</si>
  <si>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</si>
  <si>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</si>
  <si>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</si>
  <si>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</si>
  <si>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</si>
  <si>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</si>
  <si>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</si>
  <si>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</si>
  <si>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</si>
  <si>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</si>
  <si>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</si>
  <si>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</si>
  <si>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</si>
  <si>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</si>
  <si>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</si>
  <si>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</si>
  <si>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</si>
  <si>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</si>
  <si>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</si>
  <si>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</si>
  <si>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</si>
  <si>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</si>
  <si>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</si>
  <si>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</si>
  <si>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</si>
  <si>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</si>
  <si>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</si>
  <si>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</si>
  <si>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</si>
  <si>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</si>
  <si>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</si>
  <si>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</si>
  <si>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</si>
  <si>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</si>
  <si>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</si>
  <si>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</si>
  <si>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</si>
  <si>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</si>
  <si>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</si>
  <si>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</si>
  <si>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</si>
  <si>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</si>
  <si>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</si>
  <si>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</si>
  <si>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</si>
  <si>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</si>
  <si>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</si>
  <si>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</si>
  <si>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</si>
  <si>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</si>
  <si>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</si>
  <si>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</si>
  <si>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</si>
  <si>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</si>
  <si>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</si>
  <si>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</si>
  <si>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</si>
  <si>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</si>
  <si>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</si>
  <si>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</si>
  <si>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</si>
  <si>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</si>
  <si>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</si>
  <si>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</si>
  <si>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</si>
  <si>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</si>
  <si>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</si>
  <si>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</si>
  <si>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</si>
  <si>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</si>
  <si>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</si>
  <si>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</si>
  <si>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</si>
  <si>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</si>
  <si>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</si>
  <si>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</si>
  <si>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</si>
  <si>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</si>
  <si>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</si>
  <si>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</si>
  <si>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</si>
  <si>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</si>
  <si>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</si>
  <si>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</si>
  <si>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</si>
  <si>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</si>
  <si>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</si>
  <si>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</si>
  <si>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</si>
  <si>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</si>
  <si>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</si>
  <si>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</si>
  <si>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</si>
  <si>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</si>
  <si>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</si>
  <si>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</si>
  <si>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</si>
  <si>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</si>
  <si>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</si>
  <si>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</si>
  <si>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</si>
  <si>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</si>
  <si>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</si>
  <si>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</si>
  <si>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</si>
  <si>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</si>
  <si>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</si>
  <si>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</si>
  <si>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</si>
  <si>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</si>
  <si>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</si>
  <si>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</si>
  <si>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</si>
  <si>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</si>
  <si>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</si>
  <si>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</si>
  <si>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</si>
  <si>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</si>
  <si>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</si>
  <si>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</si>
  <si>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</si>
  <si>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</si>
  <si>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</si>
  <si>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</si>
  <si>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</si>
  <si>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</si>
  <si>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</si>
  <si>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</si>
  <si>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</si>
  <si>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</si>
  <si>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</si>
  <si>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</si>
  <si>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</si>
  <si>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</si>
  <si>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</si>
  <si>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</si>
  <si>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</si>
  <si>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</si>
  <si>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</si>
  <si>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</si>
  <si>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</si>
  <si>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</si>
  <si>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</si>
  <si>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</si>
  <si>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</si>
  <si>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</si>
  <si>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</si>
  <si>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</si>
  <si>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</si>
  <si>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</si>
  <si>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</si>
  <si>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</si>
  <si>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</si>
  <si>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</si>
  <si>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</si>
  <si>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</si>
  <si>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</si>
  <si>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</si>
  <si>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</si>
  <si>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</si>
  <si>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</si>
  <si>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</si>
  <si>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</si>
  <si>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</si>
  <si>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</si>
  <si>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</si>
  <si>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</si>
  <si>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</si>
  <si>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</si>
  <si>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</si>
  <si>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</si>
  <si>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</si>
  <si>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</si>
  <si>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</si>
  <si>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</si>
  <si>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</si>
  <si>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</si>
  <si>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</si>
  <si>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</si>
  <si>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</si>
  <si>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</si>
  <si>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</si>
  <si>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</si>
  <si>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</si>
  <si>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</si>
  <si>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</si>
  <si>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</si>
  <si>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</si>
  <si>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</si>
  <si>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</si>
  <si>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</si>
  <si>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</si>
  <si>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</si>
  <si>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</si>
  <si>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</si>
  <si>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</si>
  <si>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</si>
  <si>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</si>
  <si>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</si>
  <si>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</si>
  <si>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</si>
  <si>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</si>
  <si>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</si>
  <si>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</si>
  <si>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</si>
  <si>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</si>
  <si>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</si>
  <si>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</si>
  <si>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</si>
  <si>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</si>
  <si>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</si>
  <si>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</si>
  <si>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</si>
  <si>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</si>
  <si>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</si>
  <si>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</si>
  <si>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</si>
  <si>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</si>
  <si>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</si>
  <si>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</si>
  <si>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</si>
  <si>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</si>
  <si>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</si>
  <si>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</si>
  <si>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</si>
  <si>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</si>
  <si>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</si>
  <si>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</si>
  <si>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</si>
  <si>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</si>
  <si>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</si>
  <si>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</si>
  <si>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</si>
  <si>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</si>
  <si>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</si>
  <si>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</si>
  <si>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</si>
  <si>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</si>
  <si>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</si>
  <si>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</si>
  <si>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</si>
  <si>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</si>
  <si>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</si>
  <si>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</si>
  <si>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</si>
  <si>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</si>
  <si>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</si>
  <si>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</si>
  <si>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</si>
  <si>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</si>
  <si>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</si>
  <si>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</si>
  <si>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</si>
  <si>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</si>
  <si>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</si>
  <si>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</si>
  <si>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</si>
  <si>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</si>
  <si>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</si>
  <si>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</si>
  <si>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</si>
  <si>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</si>
  <si>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</si>
  <si>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</si>
  <si>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</si>
  <si>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</si>
  <si>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</si>
  <si>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</si>
  <si>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</si>
  <si>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</si>
  <si>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</si>
  <si>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</si>
  <si>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</si>
  <si>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</si>
  <si>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</si>
  <si>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</si>
  <si>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</si>
  <si>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</si>
  <si>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</si>
  <si>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</si>
  <si>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</si>
  <si>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</si>
  <si>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</si>
  <si>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</si>
  <si>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</si>
  <si>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</si>
  <si>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</si>
  <si>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</si>
  <si>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</si>
  <si>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</si>
  <si>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</si>
  <si>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</si>
  <si>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</si>
  <si>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</si>
  <si>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</si>
  <si>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</si>
  <si>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</si>
  <si>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</si>
  <si>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</si>
  <si>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</si>
  <si>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</si>
  <si>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</si>
  <si>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</si>
  <si>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</si>
  <si>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</si>
  <si>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</si>
  <si>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</si>
  <si>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</si>
  <si>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</si>
  <si>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</si>
  <si>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</si>
  <si>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</si>
  <si>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</si>
  <si>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</si>
  <si>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</si>
  <si>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</si>
  <si>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</si>
  <si>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</si>
  <si>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</si>
  <si>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</si>
  <si>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</si>
  <si>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</si>
  <si>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</si>
  <si>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</si>
  <si>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</si>
  <si>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</si>
  <si>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</si>
  <si>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</si>
  <si>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</si>
  <si>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</si>
  <si>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</si>
  <si>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</si>
  <si>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</si>
  <si>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</si>
  <si>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</si>
  <si>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</si>
  <si>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</si>
  <si>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</si>
  <si>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</si>
  <si>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</si>
  <si>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</si>
  <si>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</si>
  <si>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</si>
  <si>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</si>
  <si>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</si>
  <si>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</si>
  <si>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</si>
  <si>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</si>
  <si>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</si>
  <si>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</si>
  <si>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</si>
  <si>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</si>
  <si>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</si>
  <si>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</si>
  <si>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</si>
  <si>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</si>
  <si>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</si>
  <si>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</si>
  <si>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</si>
  <si>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</si>
  <si>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</si>
  <si>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</si>
  <si>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</si>
  <si>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</si>
  <si>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</si>
  <si>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</si>
  <si>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</si>
  <si>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</si>
  <si>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</si>
  <si>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</si>
  <si>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</si>
  <si>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</si>
  <si>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</si>
  <si>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</si>
  <si>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</si>
  <si>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</si>
  <si>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</si>
  <si>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</si>
  <si>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</si>
  <si>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</si>
  <si>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</si>
  <si>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</si>
  <si>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</si>
  <si>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</si>
  <si>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</si>
  <si>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</si>
  <si>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</si>
  <si>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</si>
  <si>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</si>
  <si>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</si>
  <si>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</si>
  <si>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</si>
  <si>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</si>
  <si>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</si>
  <si>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</si>
  <si>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</si>
  <si>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</si>
  <si>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</si>
  <si>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</si>
  <si>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</si>
  <si>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</si>
  <si>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</si>
  <si>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</si>
  <si>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</si>
  <si>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</si>
  <si>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</si>
  <si>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</si>
  <si>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</si>
  <si>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</si>
  <si>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</si>
  <si>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</si>
  <si>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</si>
  <si>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</si>
  <si>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</si>
  <si>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</si>
  <si>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</si>
  <si>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</si>
  <si>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</si>
  <si>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</si>
  <si>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</si>
  <si>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</si>
  <si>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</si>
  <si>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</si>
  <si>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</si>
  <si>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</si>
  <si>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</si>
  <si>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</si>
  <si>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</si>
  <si>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</si>
  <si>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</si>
  <si>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</si>
  <si>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</si>
  <si>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</si>
  <si>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</si>
  <si>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</si>
  <si>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</si>
  <si>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</si>
  <si>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</si>
  <si>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</si>
  <si>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</si>
  <si>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</si>
  <si>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</si>
  <si>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</si>
  <si>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</si>
  <si>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</si>
  <si>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</si>
  <si>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</si>
  <si>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</si>
  <si>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</si>
  <si>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</si>
  <si>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</si>
  <si>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</si>
  <si>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</si>
  <si>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</si>
  <si>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</si>
  <si>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</si>
  <si>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</si>
  <si>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</si>
  <si>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</si>
  <si>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</si>
  <si>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</si>
  <si>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</si>
  <si>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</si>
  <si>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</si>
  <si>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</si>
  <si>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</si>
  <si>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</si>
  <si>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</si>
  <si>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</si>
  <si>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</si>
  <si>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</si>
  <si>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</si>
  <si>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</si>
  <si>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</si>
  <si>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</si>
  <si>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</si>
  <si>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</si>
  <si>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</si>
  <si>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</si>
  <si>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</si>
  <si>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</si>
  <si>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</si>
  <si>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</si>
  <si>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</si>
  <si>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</si>
  <si>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</si>
  <si>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</si>
  <si>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</si>
  <si>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</si>
  <si>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</si>
  <si>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</si>
  <si>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</si>
  <si>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</si>
  <si>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</si>
  <si>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</si>
  <si>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</si>
  <si>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</si>
  <si>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</si>
  <si>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</si>
  <si>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</si>
  <si>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</si>
  <si>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</si>
  <si>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</si>
  <si>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</si>
  <si>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</si>
  <si>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</si>
  <si>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</si>
  <si>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</si>
  <si>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</si>
  <si>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</si>
  <si>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</si>
  <si>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</si>
  <si>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</si>
  <si>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</si>
  <si>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</si>
  <si>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</si>
  <si>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</si>
  <si>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</si>
  <si>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</si>
  <si>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</si>
  <si>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</si>
  <si>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</si>
  <si>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</si>
  <si>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</si>
  <si>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</si>
  <si>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</si>
  <si>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</si>
  <si>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</si>
  <si>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</si>
  <si>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</si>
  <si>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</si>
  <si>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</si>
  <si>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</si>
  <si>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</si>
  <si>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</si>
  <si>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</si>
  <si>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</si>
  <si>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</si>
  <si>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</si>
  <si>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</si>
  <si>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</si>
  <si>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</si>
  <si>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</si>
  <si>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</si>
  <si>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</si>
  <si>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</si>
  <si>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</si>
  <si>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</si>
  <si>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</si>
  <si>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</si>
  <si>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</si>
  <si>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</si>
  <si>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</si>
  <si>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</si>
  <si>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</si>
  <si>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</si>
  <si>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</si>
  <si>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</si>
  <si>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</si>
  <si>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</si>
  <si>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</si>
  <si>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</si>
  <si>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</si>
  <si>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</si>
  <si>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</si>
  <si>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</si>
  <si>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</si>
  <si>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</si>
  <si>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</si>
  <si>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</si>
  <si>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</si>
  <si>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</si>
  <si>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</si>
  <si>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</si>
  <si>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</si>
  <si>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</si>
  <si>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</si>
  <si>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</si>
  <si>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</si>
  <si>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</si>
  <si>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</si>
  <si>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</si>
  <si>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</si>
  <si>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</si>
  <si>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</si>
  <si>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</si>
  <si>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</si>
  <si>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</si>
  <si>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</si>
  <si>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</si>
  <si>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</si>
  <si>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</si>
  <si>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</si>
  <si>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</si>
  <si>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</si>
  <si>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</si>
  <si>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</si>
  <si>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</si>
  <si>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</si>
  <si>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</si>
  <si>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</si>
  <si>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</si>
  <si>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</si>
  <si>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</si>
  <si>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</si>
  <si>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</si>
  <si>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</si>
  <si>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</si>
  <si>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</si>
  <si>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</si>
  <si>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</si>
  <si>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</si>
  <si>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</si>
  <si>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</si>
  <si>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</si>
  <si>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</si>
  <si>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</si>
  <si>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</si>
  <si>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</si>
  <si>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</si>
  <si>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</si>
  <si>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</si>
  <si>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</si>
  <si>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</si>
  <si>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</si>
  <si>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</si>
  <si>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</si>
  <si>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</si>
  <si>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</si>
  <si>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</si>
  <si>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</si>
  <si>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</si>
  <si>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</si>
  <si>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</si>
  <si>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</si>
  <si>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</si>
  <si>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</si>
  <si>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</si>
  <si>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</si>
  <si>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</si>
  <si>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</si>
  <si>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</si>
  <si>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</si>
  <si>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</si>
  <si>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</si>
  <si>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</si>
  <si>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</si>
  <si>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</si>
  <si>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</si>
  <si>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</si>
  <si>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</si>
  <si>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</si>
  <si>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</si>
  <si>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</si>
  <si>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</si>
  <si>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</si>
  <si>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</si>
  <si>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</si>
  <si>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</si>
  <si>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</si>
  <si>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</si>
  <si>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</si>
  <si>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</si>
  <si>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</si>
  <si>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</si>
  <si>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</si>
  <si>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</si>
  <si>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</si>
  <si>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</si>
  <si>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</si>
  <si>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</si>
  <si>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</si>
  <si>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</si>
  <si>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</si>
  <si>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</si>
  <si>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</si>
  <si>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</si>
  <si>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</si>
  <si>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</si>
  <si>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</si>
  <si>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</si>
  <si>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</si>
  <si>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</si>
  <si>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</si>
  <si>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</si>
  <si>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</si>
  <si>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</si>
  <si>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</si>
  <si>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</si>
  <si>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</si>
  <si>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</si>
  <si>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</si>
  <si>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</si>
  <si>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</si>
  <si>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</si>
  <si>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</si>
  <si>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</si>
  <si>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</si>
  <si>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</si>
  <si>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</si>
  <si>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</si>
  <si>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</si>
  <si>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</si>
  <si>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</si>
  <si>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</si>
  <si>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</si>
  <si>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</si>
  <si>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</si>
  <si>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</si>
  <si>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</si>
  <si>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</si>
  <si>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</si>
  <si>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</si>
  <si>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</si>
  <si>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</si>
  <si>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</si>
  <si>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</si>
  <si>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</si>
  <si>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</si>
  <si>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</si>
  <si>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</si>
  <si>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</si>
  <si>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</si>
  <si>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</si>
  <si>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</si>
  <si>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</si>
  <si>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</si>
  <si>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</si>
  <si>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</si>
  <si>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</si>
  <si>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</si>
  <si>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</si>
  <si>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</si>
  <si>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</si>
  <si>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</si>
  <si>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</si>
  <si>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</si>
  <si>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</si>
  <si>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</si>
  <si>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</si>
  <si>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</si>
  <si>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</si>
  <si>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</si>
  <si>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</si>
  <si>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</si>
  <si>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</si>
  <si>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</si>
  <si>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</si>
  <si>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</si>
  <si>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</si>
  <si>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</si>
  <si>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</si>
  <si>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</si>
  <si>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</si>
  <si>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</si>
  <si>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</si>
  <si>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</si>
  <si>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</si>
  <si>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</si>
  <si>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</si>
  <si>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</si>
  <si>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</si>
  <si>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</si>
  <si>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</si>
  <si>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</si>
  <si>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</si>
  <si>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</si>
  <si>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</si>
  <si>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</si>
  <si>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</si>
  <si>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</si>
  <si>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</si>
  <si>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</si>
  <si>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</si>
  <si>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</si>
  <si>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</si>
  <si>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</si>
  <si>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</si>
  <si>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</si>
  <si>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</si>
  <si>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</si>
  <si>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</si>
  <si>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</si>
  <si>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</si>
  <si>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</si>
  <si>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</si>
  <si>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</si>
  <si>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</si>
  <si>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</si>
  <si>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</si>
  <si>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</si>
  <si>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</si>
  <si>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</si>
  <si>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</si>
  <si>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</si>
  <si>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</si>
  <si>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</si>
  <si>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</si>
  <si>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</si>
  <si>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</si>
  <si>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</si>
  <si>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</si>
  <si>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</si>
  <si>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</si>
  <si>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</si>
  <si>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</si>
  <si>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</si>
  <si>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</si>
  <si>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</si>
  <si>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</si>
  <si>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</si>
  <si>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</si>
  <si>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</si>
  <si>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</si>
  <si>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</si>
  <si>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</si>
  <si>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</si>
  <si>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</si>
  <si>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</si>
  <si>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</si>
  <si>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</si>
  <si>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</si>
  <si>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</si>
  <si>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</si>
  <si>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</si>
  <si>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</si>
  <si>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</si>
  <si>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</si>
  <si>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</si>
  <si>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</si>
  <si>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</si>
  <si>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</si>
  <si>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</si>
  <si>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</si>
  <si>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</si>
  <si>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</si>
  <si>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</si>
  <si>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</si>
  <si>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</si>
  <si>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</si>
  <si>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</si>
  <si>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</si>
  <si>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</si>
  <si>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</si>
  <si>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</si>
  <si>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</si>
  <si>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</si>
  <si>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</si>
  <si>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</si>
  <si>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</si>
  <si>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</si>
  <si>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</si>
  <si>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</si>
  <si>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</si>
  <si>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</si>
  <si>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</si>
  <si>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</si>
  <si>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</si>
  <si>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</si>
  <si>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</si>
  <si>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</si>
  <si>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</si>
  <si>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</si>
  <si>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</si>
  <si>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</si>
  <si>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</si>
  <si>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</si>
  <si>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</si>
  <si>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</si>
  <si>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</si>
  <si>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</si>
  <si>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</si>
  <si>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</si>
  <si>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</si>
  <si>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</si>
  <si>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</si>
  <si>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</si>
  <si>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</si>
  <si>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</si>
  <si>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</si>
  <si>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</si>
  <si>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</si>
  <si>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</si>
  <si>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</si>
  <si>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</si>
  <si>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</si>
  <si>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</si>
  <si>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</si>
  <si>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</si>
  <si>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</si>
  <si>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</si>
  <si>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</si>
  <si>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</si>
  <si>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</si>
  <si>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</si>
  <si>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</si>
  <si>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</si>
  <si>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</si>
  <si>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</si>
  <si>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</si>
  <si>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</si>
  <si>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</si>
  <si>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</si>
  <si>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</si>
  <si>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</si>
  <si>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</si>
  <si>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</si>
  <si>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</si>
  <si>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</si>
  <si>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</si>
  <si>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</si>
  <si>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</si>
  <si>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</si>
  <si>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</si>
  <si>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</si>
  <si>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</si>
  <si>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</si>
  <si>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</si>
  <si>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</si>
  <si>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</si>
  <si>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</si>
  <si>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</si>
  <si>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</si>
  <si>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</si>
  <si>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</si>
  <si>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</si>
  <si>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</si>
  <si>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</si>
  <si>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</si>
  <si>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</si>
  <si>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</si>
  <si>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</si>
  <si>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</si>
  <si>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</si>
  <si>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</si>
  <si>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</si>
  <si>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</si>
  <si>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</si>
  <si>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</si>
  <si>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</si>
  <si>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</si>
  <si>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</si>
  <si>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</si>
  <si>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</si>
  <si>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</si>
  <si>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</si>
  <si>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</si>
  <si>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</si>
  <si>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</si>
  <si>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</si>
  <si>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</si>
  <si>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</si>
  <si>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</si>
  <si>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</si>
  <si>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</si>
  <si>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</si>
  <si>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</si>
  <si>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</si>
  <si>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</si>
  <si>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</si>
  <si>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</si>
  <si>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</si>
  <si>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</si>
  <si>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</si>
  <si>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</si>
  <si>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</si>
  <si>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</si>
  <si>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</si>
  <si>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</si>
  <si>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</si>
  <si>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</si>
  <si>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</si>
  <si>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</si>
  <si>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</si>
  <si>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</si>
  <si>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</si>
  <si>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</si>
  <si>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</si>
  <si>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</si>
  <si>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</si>
  <si>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</si>
  <si>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</si>
  <si>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</si>
  <si>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</si>
  <si>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</si>
  <si>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</si>
  <si>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</si>
  <si>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</si>
  <si>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</si>
  <si>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</si>
  <si>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</si>
  <si>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</si>
  <si>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</si>
  <si>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</si>
  <si>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</si>
  <si>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</si>
  <si>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</si>
  <si>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</si>
  <si>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</si>
  <si>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</si>
  <si>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</si>
  <si>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</si>
  <si>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</si>
  <si>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</si>
  <si>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</si>
  <si>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</si>
  <si>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</si>
  <si>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</si>
  <si>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</si>
  <si>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</si>
  <si>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</si>
  <si>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</si>
  <si>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</si>
  <si>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</si>
  <si>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</si>
  <si>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</si>
  <si>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</si>
  <si>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</si>
  <si>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</si>
  <si>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</si>
  <si>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</si>
  <si>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</si>
  <si>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</si>
  <si>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</si>
  <si>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</si>
  <si>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</si>
  <si>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</si>
  <si>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</si>
  <si>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</si>
  <si>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</si>
  <si>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</si>
  <si>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</si>
  <si>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</si>
  <si>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</si>
  <si>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</si>
  <si>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</si>
  <si>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</si>
  <si>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</si>
  <si>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</si>
  <si>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</si>
  <si>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</si>
  <si>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</si>
  <si>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</si>
  <si>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</si>
  <si>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</si>
  <si>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</si>
  <si>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</si>
  <si>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</si>
  <si>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</si>
  <si>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</si>
  <si>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</si>
  <si>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</si>
  <si>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</si>
  <si>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</si>
  <si>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</si>
  <si>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</si>
  <si>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</si>
  <si>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</si>
  <si>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</si>
  <si>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</si>
  <si>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</si>
  <si>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</si>
  <si>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</si>
  <si>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</si>
  <si>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</si>
  <si>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</si>
  <si>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</si>
  <si>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</si>
  <si>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</si>
  <si>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</si>
  <si>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</si>
  <si>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</si>
  <si>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</si>
  <si>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</si>
  <si>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</si>
  <si>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</si>
  <si>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</si>
  <si>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</si>
  <si>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</si>
  <si>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</si>
  <si>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</si>
  <si>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</si>
  <si>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</si>
  <si>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</si>
  <si>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</si>
  <si>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</si>
  <si>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</si>
  <si>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</si>
  <si>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</si>
  <si>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</si>
  <si>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</si>
  <si>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</si>
  <si>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</si>
  <si>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</si>
  <si>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</si>
  <si>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</si>
  <si>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</si>
  <si>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</si>
  <si>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</si>
  <si>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</si>
  <si>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</si>
  <si>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</si>
  <si>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</si>
  <si>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</si>
  <si>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</si>
  <si>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</si>
  <si>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</si>
  <si>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</si>
  <si>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</si>
  <si>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</si>
  <si>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</si>
  <si>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</si>
  <si>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</si>
  <si>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</si>
  <si>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</si>
  <si>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</si>
  <si>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</si>
  <si>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</si>
  <si>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</si>
  <si>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</si>
  <si>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</si>
  <si>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</si>
  <si>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</si>
  <si>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</si>
  <si>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</si>
  <si>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</si>
  <si>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</si>
  <si>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</si>
  <si>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</si>
  <si>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</si>
  <si>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</si>
  <si>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</si>
  <si>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</si>
  <si>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</si>
  <si>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</si>
  <si>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</si>
  <si>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</si>
  <si>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</si>
  <si>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</si>
  <si>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</si>
  <si>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</si>
  <si>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</si>
  <si>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</si>
  <si>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</si>
  <si>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</si>
  <si>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</si>
  <si>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</si>
  <si>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</si>
  <si>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</si>
  <si>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</si>
  <si>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</si>
  <si>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</si>
  <si>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</si>
  <si>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</si>
  <si>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</si>
  <si>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</si>
  <si>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</si>
  <si>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</si>
  <si>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</si>
  <si>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</si>
  <si>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</si>
  <si>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</si>
  <si>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</si>
  <si>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</si>
  <si>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</si>
  <si>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</si>
  <si>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</si>
  <si>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</si>
  <si>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</si>
  <si>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</si>
  <si>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</si>
  <si>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</si>
  <si>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</si>
  <si>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</si>
  <si>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</si>
  <si>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</si>
  <si>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</si>
  <si>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</si>
  <si>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</si>
  <si>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</si>
  <si>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</si>
  <si>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</si>
  <si>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</si>
  <si>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</si>
  <si>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</si>
  <si>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</si>
  <si>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</si>
  <si>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</si>
  <si>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</si>
  <si>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</si>
  <si>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</si>
  <si>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</si>
  <si>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</si>
  <si>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</si>
  <si>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</si>
  <si>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</si>
  <si>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</si>
  <si>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</si>
  <si>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</si>
  <si>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</si>
  <si>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</si>
  <si>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</si>
  <si>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</si>
  <si>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</si>
  <si>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</si>
  <si>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</si>
  <si>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</si>
  <si>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</si>
  <si>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</si>
  <si>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</si>
  <si>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</si>
  <si>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</si>
  <si>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</si>
  <si>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</si>
  <si>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</si>
  <si>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</si>
  <si>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</si>
  <si>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</si>
  <si>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</si>
  <si>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</si>
  <si>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</si>
  <si>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</si>
  <si>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</si>
  <si>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</si>
  <si>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</si>
  <si>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</si>
  <si>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</si>
  <si>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</si>
  <si>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</si>
  <si>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</si>
  <si>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</si>
  <si>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</si>
  <si>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</si>
  <si>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</si>
  <si>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</si>
  <si>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</si>
  <si>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</si>
  <si>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</si>
  <si>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</si>
  <si>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</si>
  <si>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</si>
  <si>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</si>
  <si>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</si>
  <si>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</si>
  <si>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</si>
  <si>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</si>
  <si>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</si>
  <si>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</si>
  <si>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</si>
  <si>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</si>
  <si>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</si>
  <si>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</si>
  <si>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</si>
  <si>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</si>
  <si>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</si>
  <si>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</si>
  <si>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</si>
  <si>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</si>
  <si>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</si>
  <si>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</si>
  <si>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</si>
  <si>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</si>
  <si>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</si>
  <si>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</si>
  <si>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</si>
  <si>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</si>
  <si>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</si>
  <si>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</si>
  <si>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</si>
  <si>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</si>
  <si>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</si>
  <si>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</si>
  <si>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</si>
  <si>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</si>
  <si>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</si>
  <si>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</si>
  <si>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</si>
  <si>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</si>
  <si>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</si>
  <si>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</si>
  <si>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</si>
  <si>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</si>
  <si>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</si>
  <si>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</si>
  <si>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</si>
  <si>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</si>
  <si>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</si>
  <si>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</si>
  <si>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</si>
  <si>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</si>
  <si>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</si>
  <si>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</si>
  <si>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</si>
  <si>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</si>
  <si>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</si>
  <si>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</si>
  <si>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</si>
  <si>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</si>
  <si>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</si>
  <si>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</si>
  <si>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</si>
  <si>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</si>
  <si>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</si>
  <si>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</si>
  <si>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</si>
  <si>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</si>
  <si>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</si>
  <si>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</si>
  <si>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</si>
  <si>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</si>
  <si>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</si>
  <si>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</si>
  <si>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</si>
  <si>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</si>
  <si>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</si>
  <si>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</si>
  <si>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</si>
  <si>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</si>
  <si>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</si>
  <si>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</si>
  <si>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</si>
  <si>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</si>
  <si>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</si>
  <si>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</si>
  <si>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</si>
  <si>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</si>
  <si>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</si>
  <si>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</si>
  <si>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</si>
  <si>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</si>
  <si>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</si>
  <si>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</si>
  <si>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</si>
  <si>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</si>
  <si>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</si>
  <si>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</si>
  <si>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</si>
  <si>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</si>
  <si>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</si>
  <si>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</si>
  <si>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</si>
  <si>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</si>
  <si>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</si>
  <si>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</si>
  <si>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</si>
  <si>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</si>
  <si>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</si>
  <si>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</si>
  <si>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</si>
  <si>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</si>
  <si>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</si>
  <si>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</si>
  <si>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</si>
  <si>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</si>
  <si>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</si>
  <si>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</si>
  <si>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</si>
  <si>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</si>
  <si>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</si>
  <si>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</si>
  <si>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</si>
  <si>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</si>
  <si>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</si>
  <si>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</si>
  <si>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</si>
  <si>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</si>
  <si>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</si>
  <si>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</si>
  <si>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</si>
  <si>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</si>
  <si>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</si>
  <si>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</si>
  <si>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</si>
  <si>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</si>
  <si>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</si>
  <si>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</si>
  <si>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</si>
  <si>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</si>
  <si>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</si>
  <si>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</si>
  <si>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</si>
  <si>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</si>
  <si>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</si>
  <si>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</si>
  <si>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</si>
  <si>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</si>
  <si>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</si>
  <si>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</si>
  <si>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</si>
  <si>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</si>
  <si>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</si>
  <si>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</si>
  <si>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</si>
  <si>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</si>
  <si>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</si>
  <si>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</si>
  <si>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</si>
  <si>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</si>
  <si>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</si>
  <si>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</si>
  <si>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</si>
  <si>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</si>
  <si>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</si>
  <si>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</si>
  <si>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</si>
  <si>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</si>
  <si>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</si>
  <si>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</si>
  <si>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</si>
  <si>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</si>
  <si>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</si>
  <si>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</si>
  <si>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</si>
  <si>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</si>
  <si>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</si>
  <si>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</si>
  <si>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</si>
  <si>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</si>
  <si>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</si>
  <si>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</si>
  <si>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</si>
  <si>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</si>
  <si>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</si>
  <si>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</si>
  <si>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</si>
  <si>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</si>
  <si>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</si>
  <si>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</si>
  <si>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</si>
  <si>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</si>
  <si>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</si>
  <si>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</si>
  <si>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</si>
  <si>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</si>
  <si>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</si>
  <si>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</si>
  <si>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</si>
  <si>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</si>
  <si>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</si>
  <si>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</si>
  <si>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</si>
  <si>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</si>
  <si>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</si>
  <si>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</si>
  <si>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</si>
  <si>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</si>
  <si>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</si>
  <si>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</si>
  <si>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</si>
  <si>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</si>
  <si>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</si>
  <si>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</si>
  <si>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</si>
  <si>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</si>
  <si>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</si>
  <si>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</si>
  <si>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</si>
  <si>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</si>
  <si>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</si>
  <si>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</si>
  <si>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</si>
  <si>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</si>
  <si>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</si>
  <si>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</si>
  <si>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</si>
  <si>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</si>
  <si>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</si>
  <si>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</si>
  <si>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</si>
  <si>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</si>
  <si>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</si>
  <si>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</si>
  <si>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</si>
  <si>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</si>
  <si>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</si>
  <si>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</si>
  <si>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</si>
  <si>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</si>
  <si>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</si>
  <si>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</si>
  <si>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</si>
  <si>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</si>
  <si>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</si>
  <si>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</si>
  <si>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</si>
  <si>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</si>
  <si>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</si>
  <si>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</si>
  <si>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</si>
  <si>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</si>
  <si>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</si>
  <si>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</si>
  <si>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</si>
  <si>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</si>
  <si>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</si>
  <si>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</si>
  <si>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</si>
  <si>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</si>
  <si>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</si>
  <si>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</si>
  <si>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</si>
  <si>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</si>
  <si>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</si>
  <si>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</si>
  <si>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</si>
  <si>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</si>
  <si>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</si>
  <si>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</si>
  <si>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</si>
  <si>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</si>
  <si>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</si>
  <si>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</si>
  <si>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</si>
  <si>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</si>
  <si>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</si>
  <si>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</si>
  <si>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</si>
  <si>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</si>
  <si>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</si>
  <si>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</si>
  <si>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</si>
  <si>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</si>
  <si>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</si>
  <si>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</si>
  <si>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</si>
  <si>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</si>
  <si>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</si>
  <si>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</si>
  <si>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</si>
  <si>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</si>
  <si>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</si>
  <si>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</si>
  <si>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</si>
  <si>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</si>
  <si>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</si>
  <si>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</si>
  <si>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</si>
  <si>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</si>
  <si>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</si>
  <si>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</si>
  <si>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</si>
  <si>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</si>
  <si>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</si>
  <si>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</si>
  <si>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</si>
  <si>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</si>
  <si>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</si>
  <si>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</si>
  <si>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</si>
  <si>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</si>
  <si>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</si>
  <si>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</si>
  <si>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</si>
  <si>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</si>
  <si>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</si>
  <si>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</si>
  <si>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</si>
  <si>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</si>
  <si>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</si>
  <si>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</si>
  <si>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</si>
  <si>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</si>
  <si>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</si>
  <si>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</si>
  <si>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</si>
  <si>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</si>
  <si>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</si>
  <si>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</si>
  <si>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</si>
  <si>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</si>
  <si>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</si>
  <si>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</si>
  <si>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</si>
  <si>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</si>
  <si>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</si>
  <si>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</si>
  <si>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</si>
  <si>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</si>
  <si>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</si>
  <si>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</si>
  <si>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</si>
  <si>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</si>
  <si>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</si>
  <si>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</si>
  <si>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</si>
  <si>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</si>
  <si>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</si>
  <si>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</si>
  <si>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</si>
  <si>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</si>
  <si>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</si>
  <si>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</si>
  <si>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</si>
  <si>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</si>
  <si>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</si>
  <si>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</si>
  <si>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</si>
  <si>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</si>
  <si>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</si>
  <si>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</si>
  <si>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</si>
  <si>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</si>
  <si>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</si>
  <si>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</si>
  <si>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</si>
  <si>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</si>
  <si>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</si>
  <si>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</si>
  <si>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</si>
  <si>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</si>
  <si>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</si>
  <si>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</si>
  <si>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</si>
  <si>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</si>
  <si>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</si>
  <si>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</si>
  <si>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</si>
  <si>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</si>
  <si>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</si>
  <si>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</si>
  <si>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</si>
  <si>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</si>
  <si>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</si>
  <si>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</si>
  <si>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</si>
  <si>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</si>
  <si>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</si>
  <si>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</si>
  <si>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</si>
  <si>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</si>
  <si>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</si>
  <si>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</si>
  <si>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</si>
  <si>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</si>
  <si>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</si>
  <si>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</si>
  <si>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</si>
  <si>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</si>
  <si>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</si>
  <si>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</si>
  <si>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</si>
  <si>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</si>
  <si>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</si>
  <si>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</si>
  <si>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</si>
  <si>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</si>
  <si>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</si>
  <si>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</si>
  <si>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</si>
  <si>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</si>
  <si>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</si>
  <si>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</si>
  <si>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</si>
  <si>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</si>
  <si>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</si>
  <si>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</si>
  <si>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</si>
  <si>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</si>
  <si>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</si>
  <si>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</si>
  <si>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</si>
  <si>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</si>
  <si>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</si>
  <si>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</si>
  <si>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</si>
  <si>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</si>
  <si>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</si>
  <si>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</si>
  <si>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</si>
  <si>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</si>
  <si>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</si>
  <si>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</si>
  <si>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</si>
  <si>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</si>
  <si>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</si>
  <si>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</si>
  <si>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</si>
  <si>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</si>
  <si>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</si>
  <si>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</si>
  <si>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</si>
  <si>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</si>
  <si>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</si>
  <si>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</si>
  <si>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</si>
  <si>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</si>
  <si>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</si>
  <si>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</si>
  <si>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</si>
  <si>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</si>
  <si>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</si>
  <si>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</si>
  <si>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</si>
  <si>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</si>
  <si>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</si>
  <si>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</si>
  <si>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</si>
  <si>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</si>
  <si>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</si>
  <si>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</si>
  <si>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</si>
  <si>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</si>
  <si>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</si>
  <si>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</si>
  <si>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</si>
  <si>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</si>
  <si>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</si>
  <si>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</si>
  <si>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</si>
  <si>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</si>
  <si>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</si>
  <si>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</si>
  <si>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</si>
  <si>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</si>
  <si>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</si>
  <si>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</si>
  <si>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</si>
  <si>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</si>
  <si>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</si>
  <si>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</si>
  <si>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</si>
  <si>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</si>
  <si>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</si>
  <si>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</si>
  <si>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</si>
  <si>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</si>
  <si>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</si>
  <si>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</si>
  <si>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</si>
  <si>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</si>
  <si>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</si>
  <si>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</si>
  <si>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</si>
  <si>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</si>
  <si>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</si>
  <si>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</si>
  <si>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</si>
  <si>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</si>
  <si>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</si>
  <si>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</si>
  <si>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</si>
  <si>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</si>
  <si>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</si>
  <si>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</si>
  <si>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</si>
  <si>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</si>
  <si>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</si>
  <si>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</si>
  <si>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</si>
  <si>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</si>
  <si>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</si>
  <si>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</si>
  <si>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</si>
  <si>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</si>
  <si>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</si>
  <si>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</si>
  <si>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</si>
  <si>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</si>
  <si>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</si>
  <si>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</si>
  <si>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</si>
  <si>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</si>
  <si>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</si>
  <si>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</si>
  <si>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</si>
  <si>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</si>
  <si>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</si>
  <si>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</si>
  <si>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</si>
  <si>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</si>
  <si>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</si>
  <si>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</si>
  <si>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</si>
  <si>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</si>
  <si>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</si>
  <si>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</si>
  <si>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</si>
  <si>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</si>
  <si>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</si>
  <si>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</si>
  <si>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</si>
  <si>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</si>
  <si>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</si>
  <si>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</si>
  <si>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</si>
  <si>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</si>
  <si>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</si>
  <si>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</si>
  <si>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</si>
  <si>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</si>
  <si>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</si>
  <si>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</si>
  <si>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</si>
  <si>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</si>
  <si>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</si>
  <si>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</si>
  <si>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</si>
  <si>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</si>
  <si>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</si>
  <si>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</si>
  <si>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</si>
  <si>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</si>
  <si>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</si>
  <si>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</si>
  <si>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</si>
  <si>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</si>
  <si>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</si>
  <si>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</si>
  <si>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</si>
  <si>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</si>
  <si>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</si>
  <si>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</si>
  <si>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</si>
  <si>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</si>
  <si>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</si>
  <si>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</si>
  <si>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</si>
  <si>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</si>
  <si>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</si>
  <si>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</si>
  <si>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</si>
  <si>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</si>
  <si>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</si>
  <si>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</si>
  <si>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</si>
  <si>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</si>
  <si>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</si>
  <si>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</si>
  <si>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</si>
  <si>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</si>
  <si>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</si>
  <si>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</si>
  <si>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</si>
  <si>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</si>
  <si>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</si>
  <si>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</si>
  <si>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</si>
  <si>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</si>
  <si>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</si>
  <si>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</si>
  <si>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</si>
  <si>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</si>
  <si>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</si>
  <si>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</si>
  <si>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</si>
  <si>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</si>
  <si>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</si>
  <si>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</si>
  <si>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</si>
  <si>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</si>
  <si>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</si>
  <si>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</si>
  <si>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</si>
  <si>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</si>
  <si>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</si>
  <si>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</si>
  <si>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</si>
  <si>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</si>
  <si>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</si>
  <si>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</si>
  <si>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</si>
  <si>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</si>
  <si>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</si>
  <si>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</si>
  <si>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</si>
  <si>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</si>
  <si>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</si>
  <si>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</si>
  <si>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</si>
  <si>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</si>
  <si>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</si>
  <si>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</si>
  <si>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</si>
  <si>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</si>
  <si>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</si>
  <si>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</si>
  <si>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</si>
  <si>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</si>
  <si>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</si>
  <si>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</si>
  <si>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</si>
  <si>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</si>
  <si>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</si>
  <si>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</si>
  <si>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</si>
  <si>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</si>
  <si>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</si>
  <si>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</si>
  <si>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</si>
  <si>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</si>
  <si>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</si>
  <si>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</si>
  <si>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</si>
  <si>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</si>
  <si>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</si>
  <si>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</si>
  <si>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</si>
  <si>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</si>
  <si>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</si>
  <si>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</si>
  <si>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</si>
  <si>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</si>
  <si>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</si>
  <si>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</si>
  <si>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</si>
  <si>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</si>
  <si>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</si>
  <si>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</si>
  <si>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</si>
  <si>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</si>
  <si>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</si>
  <si>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</si>
  <si>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</si>
  <si>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</si>
  <si>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</si>
  <si>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</si>
  <si>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</si>
  <si>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</si>
  <si>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</si>
  <si>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</si>
  <si>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</si>
  <si>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</si>
  <si>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</si>
  <si>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</si>
  <si>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</si>
  <si>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</si>
  <si>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</si>
  <si>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</si>
  <si>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</si>
  <si>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</si>
  <si>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</si>
  <si>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</si>
  <si>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</si>
  <si>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</si>
  <si>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</si>
  <si>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</si>
  <si>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</si>
  <si>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</si>
  <si>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</si>
  <si>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</si>
  <si>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</si>
  <si>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</si>
  <si>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</si>
  <si>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</si>
  <si>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</si>
  <si>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</si>
  <si>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</si>
  <si>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</si>
  <si>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</si>
  <si>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</si>
  <si>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</si>
  <si>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</si>
  <si>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</si>
  <si>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</si>
  <si>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</si>
  <si>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</si>
  <si>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</si>
  <si>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</si>
  <si>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</si>
  <si>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</si>
  <si>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</si>
  <si>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</si>
  <si>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</si>
  <si>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</si>
  <si>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</si>
  <si>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</si>
  <si>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</si>
  <si>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</si>
  <si>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</si>
  <si>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</si>
  <si>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</si>
  <si>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</si>
  <si>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</si>
  <si>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</si>
  <si>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</si>
  <si>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</si>
  <si>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</si>
  <si>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</si>
  <si>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</si>
  <si>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</si>
  <si>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</si>
  <si>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</si>
  <si>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</si>
  <si>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</si>
  <si>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</si>
  <si>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</si>
  <si>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</si>
  <si>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</si>
  <si>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</si>
  <si>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</si>
  <si>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</si>
  <si>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</si>
  <si>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</si>
  <si>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</si>
  <si>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</si>
  <si>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</si>
  <si>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</si>
  <si>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</si>
  <si>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</si>
  <si>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</si>
  <si>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</si>
  <si>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</si>
  <si>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</si>
  <si>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</si>
  <si>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</si>
  <si>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</si>
  <si>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</si>
  <si>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</si>
  <si>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</si>
  <si>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</si>
  <si>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</si>
  <si>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</si>
  <si>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</si>
  <si>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</si>
  <si>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</si>
  <si>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</si>
  <si>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</si>
  <si>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</si>
  <si>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</si>
  <si>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</si>
  <si>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</si>
  <si>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</si>
  <si>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</si>
  <si>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</si>
  <si>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</si>
  <si>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</si>
  <si>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</si>
  <si>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</si>
  <si>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</si>
  <si>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</si>
  <si>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</si>
  <si>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</si>
  <si>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</si>
  <si>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</si>
  <si>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</si>
  <si>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</si>
  <si>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</si>
  <si>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</si>
  <si>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</si>
  <si>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</si>
  <si>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</si>
  <si>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</si>
  <si>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</si>
  <si>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</si>
  <si>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</si>
  <si>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</si>
  <si>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</si>
  <si>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</si>
  <si>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</si>
  <si>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</si>
  <si>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</si>
  <si>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</si>
  <si>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</si>
  <si>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</si>
  <si>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</si>
  <si>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</si>
  <si>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</si>
  <si>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</si>
  <si>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</si>
  <si>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</si>
  <si>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</si>
  <si>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</si>
  <si>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</si>
  <si>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</si>
  <si>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</si>
  <si>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</si>
  <si>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</si>
  <si>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</si>
  <si>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</si>
  <si>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</si>
  <si>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</si>
  <si>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</si>
  <si>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</si>
  <si>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</si>
  <si>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</si>
  <si>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</si>
  <si>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</si>
  <si>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</si>
  <si>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</si>
  <si>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</si>
  <si>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</si>
  <si>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</si>
  <si>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</si>
  <si>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</si>
  <si>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</si>
  <si>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</si>
  <si>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</si>
  <si>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</si>
  <si>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</si>
  <si>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</si>
  <si>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</si>
  <si>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</si>
  <si>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</si>
  <si>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</si>
  <si>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</si>
  <si>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</si>
  <si>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</si>
  <si>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</si>
  <si>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</si>
  <si>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</si>
  <si>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</si>
  <si>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</si>
  <si>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</si>
  <si>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</si>
  <si>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</si>
  <si>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</si>
  <si>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</si>
  <si>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</si>
  <si>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</si>
  <si>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</si>
  <si>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</si>
  <si>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</si>
  <si>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</si>
  <si>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</si>
  <si>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</si>
  <si>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</si>
  <si>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</si>
  <si>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</si>
  <si>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</si>
  <si>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</si>
  <si>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</si>
  <si>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</si>
  <si>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</si>
  <si>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</si>
  <si>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</si>
  <si>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</si>
  <si>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</si>
  <si>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</si>
  <si>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</si>
  <si>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</si>
  <si>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</si>
  <si>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</si>
  <si>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</si>
  <si>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</si>
  <si>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</si>
  <si>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</si>
  <si>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</si>
  <si>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</si>
  <si>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</si>
  <si>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</si>
  <si>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</si>
  <si>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</si>
  <si>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</si>
  <si>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</si>
  <si>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</si>
  <si>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</si>
  <si>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</si>
  <si>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</si>
  <si>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</si>
  <si>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</si>
  <si>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</si>
  <si>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</si>
  <si>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</si>
  <si>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</si>
  <si>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</si>
  <si>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</si>
  <si>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</si>
  <si>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</si>
  <si>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</si>
  <si>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</si>
  <si>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</si>
  <si>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</si>
  <si>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</si>
  <si>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</si>
  <si>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</si>
  <si>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</si>
  <si>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</si>
  <si>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</si>
  <si>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</si>
  <si>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</si>
  <si>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</si>
  <si>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</si>
  <si>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</si>
  <si>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</si>
  <si>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</si>
  <si>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</si>
  <si>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</si>
  <si>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</si>
  <si>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</si>
  <si>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</si>
  <si>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</si>
  <si>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</si>
  <si>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</si>
  <si>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</si>
  <si>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</si>
  <si>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</si>
  <si>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</si>
  <si>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</si>
  <si>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</si>
  <si>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</si>
  <si>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</si>
  <si>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</si>
  <si>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</si>
  <si>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</si>
  <si>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</si>
  <si>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</si>
  <si>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</si>
  <si>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</si>
  <si>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</si>
  <si>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</si>
  <si>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</si>
  <si>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</si>
  <si>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</si>
  <si>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</si>
  <si>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</si>
  <si>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</si>
  <si>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</si>
  <si>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</si>
  <si>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</si>
  <si>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</si>
  <si>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</si>
  <si>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</si>
  <si>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</si>
  <si>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</si>
  <si>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</si>
  <si>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</si>
  <si>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</si>
  <si>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</si>
  <si>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</si>
  <si>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</si>
  <si>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</si>
  <si>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</si>
  <si>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</si>
  <si>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</si>
  <si>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</si>
  <si>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</si>
  <si>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</si>
  <si>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</si>
  <si>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</si>
  <si>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</si>
  <si>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</si>
  <si>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</si>
  <si>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</si>
  <si>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</si>
  <si>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</si>
  <si>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</si>
  <si>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</si>
  <si>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</si>
  <si>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</si>
  <si>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</si>
  <si>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</si>
  <si>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</si>
  <si>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</si>
  <si>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</si>
  <si>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</si>
  <si>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</si>
  <si>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</si>
  <si>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</si>
  <si>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</si>
  <si>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</si>
  <si>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</si>
  <si>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</si>
  <si>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</si>
  <si>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</si>
  <si>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</si>
  <si>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</si>
  <si>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</si>
  <si>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</si>
  <si>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</si>
  <si>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</si>
  <si>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</si>
  <si>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</si>
  <si>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</si>
  <si>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</si>
  <si>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</si>
  <si>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</si>
  <si>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</si>
  <si>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</si>
  <si>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</si>
  <si>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</si>
  <si>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</si>
  <si>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</si>
  <si>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</si>
  <si>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</si>
  <si>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</si>
  <si>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</si>
  <si>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</si>
  <si>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</si>
  <si>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</si>
  <si>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</si>
  <si>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</si>
  <si>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</si>
  <si>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</si>
  <si>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</si>
  <si>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</si>
  <si>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</si>
  <si>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</si>
  <si>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</si>
  <si>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</si>
  <si>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</si>
  <si>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</si>
  <si>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</si>
  <si>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</si>
  <si>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</si>
  <si>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</si>
  <si>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</si>
  <si>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</si>
  <si>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</si>
  <si>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</si>
  <si>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</si>
  <si>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</si>
  <si>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</si>
  <si>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</si>
  <si>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</si>
  <si>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</si>
  <si>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</si>
  <si>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</si>
  <si>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</si>
  <si>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</si>
  <si>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</si>
  <si>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</si>
  <si>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</si>
  <si>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</si>
  <si>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</si>
  <si>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</si>
  <si>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</si>
  <si>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</si>
  <si>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</si>
  <si>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</si>
  <si>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</si>
  <si>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</si>
  <si>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</si>
  <si>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</si>
  <si>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</si>
  <si>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</si>
  <si>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</si>
  <si>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</si>
  <si>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</si>
  <si>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</si>
  <si>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</si>
  <si>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</si>
  <si>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</si>
  <si>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</si>
  <si>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</si>
  <si>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</si>
  <si>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</si>
  <si>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</si>
  <si>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</si>
  <si>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</si>
  <si>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</si>
  <si>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</si>
  <si>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</si>
  <si>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</si>
  <si>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</si>
  <si>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</si>
  <si>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</si>
  <si>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</si>
  <si>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</si>
  <si>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</si>
  <si>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</si>
  <si>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</si>
  <si>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</si>
  <si>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</si>
  <si>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</si>
  <si>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</si>
  <si>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</si>
  <si>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</si>
  <si>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</si>
  <si>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</si>
  <si>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</si>
  <si>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</si>
  <si>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</si>
  <si>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</si>
  <si>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</si>
  <si>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</si>
  <si>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</si>
  <si>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</si>
  <si>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</si>
  <si>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</si>
  <si>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</si>
  <si>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</si>
  <si>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</si>
  <si>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</si>
  <si>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</si>
  <si>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</si>
  <si>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</si>
  <si>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</si>
  <si>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</si>
  <si>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</si>
  <si>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</si>
  <si>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</si>
  <si>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</si>
  <si>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</si>
  <si>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</si>
  <si>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</si>
  <si>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</si>
  <si>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</si>
  <si>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</si>
  <si>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</si>
  <si>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</si>
  <si>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</si>
  <si>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</si>
  <si>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</si>
  <si>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</si>
  <si>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</si>
  <si>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</si>
  <si>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</si>
  <si>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</si>
  <si>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</si>
  <si>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</si>
  <si>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</si>
  <si>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</si>
  <si>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</si>
  <si>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</si>
  <si>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</si>
  <si>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</si>
  <si>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</si>
  <si>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</si>
  <si>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</si>
  <si>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</si>
  <si>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</si>
  <si>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</si>
  <si>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</si>
  <si>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</si>
  <si>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</si>
  <si>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</si>
  <si>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</si>
  <si>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</si>
  <si>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</si>
  <si>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</si>
  <si>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</si>
  <si>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</si>
  <si>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</si>
  <si>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</si>
  <si>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</si>
  <si>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</si>
  <si>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</si>
  <si>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</si>
  <si>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</si>
  <si>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</si>
  <si>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</si>
  <si>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</si>
  <si>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</si>
  <si>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</si>
  <si>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</si>
  <si>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</si>
  <si>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</si>
  <si>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</si>
  <si>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</si>
  <si>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</si>
  <si>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</si>
  <si>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</si>
  <si>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</si>
  <si>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</si>
  <si>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</si>
  <si>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</si>
  <si>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</si>
  <si>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</si>
  <si>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</si>
  <si>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</si>
  <si>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</si>
  <si>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</si>
  <si>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</si>
  <si>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</si>
  <si>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</si>
  <si>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</si>
  <si>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</si>
  <si>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</si>
  <si>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</si>
  <si>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</si>
  <si>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</si>
  <si>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</si>
  <si>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</si>
  <si>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</si>
  <si>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</si>
  <si>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</si>
  <si>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</si>
  <si>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</si>
  <si>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</si>
  <si>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</si>
  <si>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</si>
  <si>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</si>
  <si>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</si>
  <si>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</si>
  <si>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</si>
  <si>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</si>
  <si>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</si>
  <si>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</si>
  <si>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</si>
  <si>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</si>
  <si>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</si>
  <si>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</si>
  <si>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</si>
  <si>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</si>
  <si>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</si>
  <si>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</si>
  <si>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</si>
  <si>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</si>
  <si>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</si>
  <si>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</si>
  <si>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</si>
  <si>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</si>
  <si>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</si>
  <si>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</si>
  <si>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</si>
  <si>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</si>
  <si>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</si>
  <si>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</si>
  <si>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</si>
  <si>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</si>
  <si>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</si>
  <si>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</si>
  <si>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</si>
  <si>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</si>
  <si>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</si>
  <si>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</si>
  <si>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</si>
  <si>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</si>
  <si>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</si>
  <si>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</si>
  <si>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</si>
  <si>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</si>
  <si>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</si>
  <si>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</si>
  <si>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</si>
  <si>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</si>
  <si>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</si>
  <si>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</si>
  <si>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</si>
  <si>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</si>
  <si>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</si>
  <si>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</si>
  <si>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</si>
  <si>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</si>
  <si>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</si>
  <si>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</si>
  <si>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</si>
  <si>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</si>
  <si>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</si>
  <si>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</si>
  <si>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</si>
  <si>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</si>
  <si>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</si>
  <si>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</si>
  <si>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</si>
  <si>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</si>
  <si>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</si>
  <si>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</si>
  <si>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</si>
  <si>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</si>
  <si>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</si>
  <si>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</si>
  <si>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</si>
  <si>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</si>
  <si>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</si>
  <si>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</si>
  <si>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</si>
  <si>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</si>
  <si>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</si>
  <si>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</si>
  <si>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</si>
  <si>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</si>
  <si>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</si>
  <si>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</si>
  <si>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</si>
  <si>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</si>
  <si>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</si>
  <si>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</si>
  <si>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</si>
  <si>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</si>
  <si>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</si>
  <si>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</si>
  <si>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</si>
  <si>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</si>
  <si>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</si>
  <si>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</si>
  <si>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</si>
  <si>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</si>
  <si>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</si>
  <si>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</si>
  <si>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</si>
  <si>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</si>
  <si>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</si>
  <si>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</si>
  <si>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</si>
  <si>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</si>
  <si>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</si>
  <si>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</si>
  <si>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</si>
  <si>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</si>
  <si>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</si>
  <si>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</si>
  <si>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</si>
  <si>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</si>
  <si>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</si>
  <si>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</si>
  <si>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</si>
  <si>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</si>
  <si>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</si>
  <si>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</si>
  <si>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</si>
  <si>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</si>
  <si>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</si>
  <si>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</si>
  <si>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</si>
  <si>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</si>
  <si>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</si>
  <si>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</si>
  <si>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</si>
  <si>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</si>
  <si>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</si>
  <si>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</si>
  <si>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</si>
  <si>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</si>
  <si>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</si>
  <si>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</si>
  <si>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</si>
  <si>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</si>
  <si>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</si>
  <si>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</si>
  <si>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</si>
  <si>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</si>
  <si>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</si>
  <si>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</si>
  <si>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</si>
  <si>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</si>
  <si>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</si>
  <si>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</si>
  <si>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</si>
  <si>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</si>
  <si>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</si>
  <si>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</si>
  <si>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</si>
  <si>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</si>
  <si>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</si>
  <si>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</si>
  <si>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</si>
  <si>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</si>
  <si>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</si>
  <si>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</si>
  <si>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</si>
  <si>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</si>
  <si>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</si>
  <si>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</si>
  <si>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</si>
  <si>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</si>
  <si>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</si>
  <si>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</si>
  <si>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</si>
  <si>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</si>
  <si>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</si>
  <si>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</si>
  <si>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</si>
  <si>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</si>
  <si>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</si>
  <si>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</si>
  <si>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</si>
  <si>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</si>
  <si>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</si>
  <si>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</si>
  <si>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</si>
  <si>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</si>
  <si>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</si>
  <si>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</si>
  <si>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</si>
  <si>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</si>
  <si>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</si>
  <si>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</si>
  <si>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</si>
  <si>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</si>
  <si>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</si>
  <si>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</si>
  <si>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</si>
  <si>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</si>
  <si>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</si>
  <si>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</si>
  <si>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</si>
  <si>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</si>
  <si>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</si>
  <si>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</si>
  <si>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</si>
  <si>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</si>
  <si>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</si>
  <si>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</si>
  <si>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</si>
  <si>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</si>
  <si>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</si>
  <si>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</si>
  <si>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</si>
  <si>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</si>
  <si>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</si>
  <si>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</si>
  <si>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</si>
  <si>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</si>
  <si>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</si>
  <si>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</si>
  <si>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</si>
  <si>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</si>
  <si>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</si>
  <si>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</si>
  <si>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</si>
  <si>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</si>
  <si>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</si>
  <si>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</si>
  <si>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</si>
  <si>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</si>
  <si>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</si>
  <si>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</si>
  <si>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</si>
  <si>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</si>
  <si>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</si>
  <si>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</si>
  <si>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</si>
  <si>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</si>
  <si>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</si>
  <si>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</si>
  <si>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</si>
  <si>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</si>
  <si>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</si>
  <si>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</si>
  <si>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</si>
  <si>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</si>
  <si>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</si>
  <si>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</si>
  <si>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</si>
  <si>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</si>
  <si>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</si>
  <si>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</si>
  <si>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</si>
  <si>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</si>
  <si>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</si>
  <si>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</si>
  <si>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</si>
  <si>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</si>
  <si>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</si>
  <si>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</si>
  <si>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</si>
  <si>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</si>
  <si>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</si>
  <si>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</si>
  <si>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</si>
  <si>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</si>
  <si>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</si>
  <si>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</si>
  <si>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</si>
  <si>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</si>
  <si>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</si>
  <si>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</si>
  <si>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</si>
  <si>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</si>
  <si>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</si>
  <si>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</si>
  <si>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</si>
  <si>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</si>
  <si>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</si>
  <si>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</si>
  <si>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</si>
  <si>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</si>
  <si>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</si>
  <si>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</si>
  <si>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</si>
  <si>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</si>
  <si>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</si>
  <si>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</si>
  <si>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</si>
  <si>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</si>
  <si>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</si>
  <si>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</si>
  <si>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</si>
  <si>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</si>
  <si>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</si>
  <si>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</si>
  <si>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</si>
  <si>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</si>
  <si>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</si>
  <si>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</si>
  <si>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</si>
  <si>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</si>
  <si>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</si>
  <si>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</si>
  <si>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</si>
  <si>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</si>
  <si>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</si>
  <si>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</si>
  <si>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</si>
  <si>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</si>
  <si>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</si>
  <si>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</si>
  <si>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</si>
  <si>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</si>
  <si>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</si>
  <si>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</si>
  <si>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</si>
  <si>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</si>
  <si>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</si>
  <si>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</si>
  <si>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</si>
  <si>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</si>
  <si>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</si>
  <si>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</si>
  <si>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</si>
  <si>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</si>
  <si>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</si>
  <si>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</si>
  <si>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</si>
  <si>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</si>
  <si>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</si>
  <si>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</si>
  <si>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</si>
  <si>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</si>
  <si>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</si>
  <si>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</si>
  <si>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</si>
  <si>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</si>
  <si>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</si>
  <si>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</si>
  <si>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</si>
  <si>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</si>
  <si>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</si>
  <si>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</si>
  <si>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</si>
  <si>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</si>
  <si>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</si>
  <si>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</si>
  <si>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</si>
  <si>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</si>
  <si>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</si>
  <si>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</si>
  <si>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</si>
  <si>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</si>
  <si>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</si>
  <si>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</si>
  <si>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</si>
  <si>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</si>
  <si>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</si>
  <si>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</si>
  <si>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</si>
  <si>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</si>
  <si>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</si>
  <si>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</si>
  <si>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</si>
  <si>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</si>
  <si>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</si>
  <si>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</si>
  <si>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</si>
  <si>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</si>
  <si>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</si>
  <si>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</si>
  <si>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</si>
  <si>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</si>
  <si>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</si>
  <si>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</si>
  <si>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</si>
  <si>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</si>
  <si>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</si>
  <si>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</si>
  <si>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</si>
  <si>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</si>
  <si>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</si>
  <si>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</si>
  <si>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</si>
  <si>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</si>
  <si>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</si>
  <si>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</si>
  <si>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</si>
  <si>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</si>
  <si>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</si>
  <si>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</si>
  <si>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</si>
  <si>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</si>
  <si>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</si>
  <si>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</si>
  <si>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</si>
  <si>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</si>
  <si>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</si>
  <si>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</si>
  <si>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</si>
  <si>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</si>
  <si>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</si>
  <si>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</si>
  <si>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</si>
  <si>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</si>
  <si>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</si>
  <si>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</si>
  <si>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</si>
  <si>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</si>
  <si>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</si>
  <si>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</si>
  <si>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</si>
  <si>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</si>
  <si>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</si>
  <si>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</si>
  <si>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</si>
  <si>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</si>
  <si>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</si>
  <si>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</si>
  <si>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</si>
  <si>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</si>
  <si>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</si>
  <si>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</si>
  <si>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</si>
  <si>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</si>
  <si>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</si>
  <si>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</si>
  <si>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</si>
  <si>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</si>
  <si>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</si>
  <si>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</si>
  <si>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</si>
  <si>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</si>
  <si>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</si>
  <si>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</si>
  <si>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</si>
  <si>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</si>
  <si>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</si>
  <si>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</si>
  <si>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</si>
  <si>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</si>
  <si>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</si>
  <si>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</si>
  <si>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</si>
  <si>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</si>
  <si>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</si>
  <si>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</si>
  <si>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</si>
  <si>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</si>
  <si>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</si>
  <si>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</si>
  <si>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</si>
  <si>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</si>
  <si>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</si>
  <si>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</si>
  <si>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</si>
  <si>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</si>
  <si>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</si>
  <si>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</si>
  <si>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</si>
  <si>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</si>
  <si>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</si>
  <si>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</si>
  <si>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</si>
  <si>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</si>
  <si>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</si>
  <si>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</si>
  <si>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</si>
  <si>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</si>
  <si>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</si>
  <si>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</si>
  <si>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</si>
  <si>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</si>
  <si>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</si>
  <si>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</si>
  <si>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</si>
  <si>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</si>
  <si>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</si>
  <si>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</si>
  <si>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</si>
  <si>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</si>
  <si>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</si>
  <si>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</si>
  <si>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</si>
  <si>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</si>
  <si>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</si>
  <si>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</si>
  <si>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</si>
  <si>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</si>
  <si>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</si>
  <si>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</si>
  <si>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</si>
  <si>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</si>
  <si>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</si>
  <si>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</si>
  <si>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</si>
  <si>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</si>
  <si>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</si>
  <si>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</si>
  <si>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</si>
  <si>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</si>
  <si>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</si>
  <si>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</si>
  <si>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</si>
  <si>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</si>
  <si>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</si>
  <si>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</si>
  <si>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</si>
  <si>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</si>
  <si>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</si>
  <si>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</si>
  <si>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</si>
  <si>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</si>
  <si>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</si>
  <si>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</si>
  <si>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</si>
  <si>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</si>
  <si>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</si>
  <si>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</si>
  <si>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</si>
  <si>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</si>
  <si>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</si>
  <si>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</si>
  <si>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</si>
  <si>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</si>
  <si>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</si>
  <si>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</si>
  <si>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</si>
  <si>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</si>
  <si>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</si>
  <si>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</si>
  <si>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</si>
  <si>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</si>
  <si>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</si>
  <si>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</si>
  <si>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</si>
  <si>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</si>
  <si>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</si>
  <si>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</si>
  <si>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</si>
  <si>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</si>
  <si>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</si>
  <si>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</si>
  <si>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</si>
  <si>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</si>
  <si>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</si>
  <si>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</si>
  <si>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</si>
  <si>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</si>
  <si>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</si>
  <si>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</si>
  <si>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</si>
  <si>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</si>
  <si>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</si>
  <si>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</si>
  <si>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</si>
  <si>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</si>
  <si>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</si>
  <si>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</si>
  <si>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</si>
  <si>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</si>
  <si>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</si>
  <si>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</si>
  <si>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</si>
  <si>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</si>
  <si>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</si>
  <si>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</si>
  <si>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</si>
  <si>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</si>
  <si>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</si>
  <si>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</si>
  <si>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</si>
  <si>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</si>
  <si>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</si>
  <si>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</si>
  <si>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</si>
  <si>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</si>
  <si>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</si>
  <si>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</si>
  <si>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</si>
  <si>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</si>
  <si>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</si>
  <si>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</si>
  <si>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</si>
  <si>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</si>
  <si>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</si>
  <si>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</si>
  <si>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</si>
  <si>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</si>
  <si>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</si>
  <si>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</si>
  <si>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</si>
  <si>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</si>
  <si>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</si>
  <si>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</si>
  <si>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</si>
  <si>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</si>
  <si>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</si>
  <si>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</si>
  <si>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</si>
  <si>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</si>
  <si>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</si>
  <si>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</si>
  <si>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</si>
  <si>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</si>
  <si>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</si>
  <si>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</si>
  <si>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</si>
  <si>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</si>
  <si>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</si>
  <si>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</si>
  <si>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</si>
  <si>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</si>
  <si>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</si>
  <si>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</si>
  <si>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</si>
  <si>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</si>
  <si>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</si>
  <si>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</si>
  <si>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</si>
  <si>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</si>
  <si>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</si>
  <si>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</si>
  <si>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</si>
  <si>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</si>
  <si>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</si>
  <si>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</si>
  <si>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</si>
  <si>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</si>
  <si>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</si>
  <si>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</si>
  <si>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</si>
  <si>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</si>
  <si>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</si>
  <si>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</si>
  <si>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</si>
  <si>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</si>
  <si>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</si>
  <si>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</si>
  <si>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</si>
  <si>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</si>
  <si>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</si>
  <si>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</si>
  <si>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</si>
  <si>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</si>
  <si>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</si>
  <si>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</si>
  <si>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</si>
  <si>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</si>
  <si>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</si>
  <si>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</si>
  <si>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</si>
  <si>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</si>
  <si>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</si>
  <si>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</si>
  <si>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</si>
  <si>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</si>
  <si>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</si>
  <si>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</si>
  <si>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</si>
  <si>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</si>
  <si>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</si>
  <si>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</si>
  <si>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</si>
  <si>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</si>
  <si>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</si>
  <si>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</si>
  <si>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</si>
  <si>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</si>
  <si>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</si>
  <si>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</si>
  <si>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</si>
  <si>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</si>
  <si>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</si>
  <si>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</si>
  <si>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</si>
  <si>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</si>
  <si>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</si>
  <si>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</si>
  <si>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</si>
  <si>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</si>
  <si>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</si>
  <si>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</si>
  <si>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</si>
  <si>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</si>
  <si>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</si>
  <si>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</si>
  <si>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</si>
  <si>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</si>
  <si>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</si>
  <si>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</si>
  <si>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</si>
  <si>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</si>
  <si>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</si>
  <si>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</si>
  <si>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</si>
  <si>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</si>
  <si>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</si>
  <si>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</si>
  <si>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</si>
  <si>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</si>
  <si>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</si>
  <si>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</si>
  <si>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</si>
  <si>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</si>
  <si>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</si>
  <si>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</si>
  <si>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</si>
  <si>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</si>
  <si>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</si>
  <si>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</si>
  <si>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</si>
  <si>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</si>
  <si>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</si>
  <si>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</si>
  <si>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</si>
  <si>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</si>
  <si>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</si>
  <si>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</si>
  <si>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</si>
  <si>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</si>
  <si>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</si>
  <si>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</si>
  <si>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</si>
  <si>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</si>
  <si>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</si>
  <si>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</si>
  <si>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</si>
  <si>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</si>
  <si>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</si>
  <si>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</si>
  <si>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</si>
  <si>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</si>
  <si>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</si>
  <si>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</si>
  <si>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</si>
  <si>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</si>
  <si>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</si>
  <si>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</si>
  <si>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</si>
  <si>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</si>
  <si>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</si>
  <si>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</si>
  <si>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</si>
  <si>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</si>
  <si>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</si>
  <si>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</si>
  <si>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</si>
  <si>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</si>
  <si>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</si>
  <si>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</si>
  <si>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</si>
  <si>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</si>
  <si>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</si>
  <si>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</si>
  <si>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</si>
  <si>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</si>
  <si>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</si>
  <si>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</si>
  <si>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</si>
  <si>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</si>
  <si>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</si>
  <si>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</si>
  <si>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</si>
  <si>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</si>
  <si>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</si>
  <si>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</si>
  <si>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</si>
  <si>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</si>
  <si>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</si>
  <si>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</si>
  <si>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</si>
  <si>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</si>
  <si>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</si>
  <si>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</si>
  <si>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</si>
  <si>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</si>
  <si>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</si>
  <si>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</si>
  <si>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</si>
  <si>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</si>
  <si>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</si>
  <si>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</si>
  <si>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</si>
  <si>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</si>
  <si>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</si>
  <si>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</si>
  <si>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</si>
  <si>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</si>
  <si>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</si>
  <si>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</si>
  <si>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</si>
  <si>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</si>
  <si>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</si>
  <si>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</si>
  <si>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</si>
  <si>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</si>
  <si>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</si>
  <si>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</si>
  <si>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</si>
  <si>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</si>
  <si>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</si>
  <si>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</si>
  <si>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</si>
  <si>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</si>
  <si>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</si>
  <si>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</si>
  <si>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</si>
  <si>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</si>
  <si>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</si>
  <si>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</si>
  <si>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</si>
  <si>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</si>
  <si>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</si>
  <si>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</si>
  <si>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</si>
  <si>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</si>
  <si>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</si>
  <si>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</si>
  <si>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</si>
  <si>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</si>
  <si>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</si>
  <si>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</si>
  <si>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</si>
  <si>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</si>
  <si>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</si>
  <si>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</si>
  <si>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</si>
  <si>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</si>
  <si>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</si>
  <si>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</si>
  <si>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</si>
  <si>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</si>
  <si>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</si>
  <si>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</si>
  <si>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</si>
  <si>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</si>
  <si>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</si>
  <si>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</si>
  <si>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</si>
  <si>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</si>
  <si>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</si>
  <si>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</si>
  <si>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</si>
  <si>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</si>
  <si>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</si>
  <si>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</si>
  <si>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</si>
  <si>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</si>
  <si>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</si>
  <si>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</si>
  <si>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</si>
  <si>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</si>
  <si>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</si>
  <si>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</si>
  <si>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</si>
  <si>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</si>
  <si>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</si>
  <si>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</si>
  <si>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</si>
  <si>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</si>
  <si>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</si>
  <si>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</si>
  <si>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</si>
  <si>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</si>
  <si>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</si>
  <si>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</si>
  <si>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</si>
  <si>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</si>
  <si>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</si>
  <si>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</si>
  <si>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</si>
  <si>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</si>
  <si>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</si>
  <si>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</si>
  <si>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</si>
  <si>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</si>
  <si>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</si>
  <si>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</si>
  <si>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</si>
  <si>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</si>
  <si>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</si>
  <si>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</si>
  <si>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</si>
  <si>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</si>
  <si>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</si>
  <si>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</si>
  <si>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</si>
  <si>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</si>
  <si>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</si>
  <si>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</si>
  <si>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</si>
  <si>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</si>
  <si>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</si>
  <si>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</si>
  <si>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</si>
  <si>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</si>
  <si>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</si>
  <si>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</si>
  <si>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</si>
  <si>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</si>
  <si>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</si>
  <si>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</si>
  <si>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</si>
  <si>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</si>
  <si>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</si>
  <si>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</si>
  <si>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</si>
  <si>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</si>
  <si>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</si>
  <si>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</si>
  <si>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</si>
  <si>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</si>
  <si>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</si>
  <si>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</si>
  <si>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</si>
  <si>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</si>
  <si>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</si>
  <si>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</si>
  <si>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</si>
  <si>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</si>
  <si>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</si>
  <si>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</si>
  <si>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</si>
  <si>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</si>
  <si>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</si>
  <si>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</si>
  <si>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</si>
  <si>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</si>
  <si>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</si>
  <si>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</si>
  <si>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</si>
  <si>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</si>
  <si>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</si>
  <si>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</si>
  <si>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</si>
  <si>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</si>
  <si>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</si>
  <si>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</si>
  <si>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</si>
  <si>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</si>
  <si>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</si>
  <si>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</si>
  <si>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</si>
  <si>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</si>
  <si>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</si>
  <si>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</si>
  <si>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</si>
  <si>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</si>
  <si>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</si>
  <si>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</si>
  <si>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</si>
  <si>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</si>
  <si>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</si>
  <si>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</si>
  <si>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</si>
  <si>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</si>
  <si>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</si>
  <si>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</si>
  <si>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</si>
  <si>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</si>
  <si>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</si>
  <si>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</si>
  <si>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</si>
  <si>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</si>
  <si>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</si>
  <si>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</si>
  <si>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</si>
  <si>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</si>
  <si>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</si>
  <si>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</si>
  <si>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</si>
  <si>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</si>
  <si>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</si>
  <si>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</si>
  <si>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</si>
  <si>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</si>
  <si>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</si>
  <si>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</si>
  <si>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</si>
  <si>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</si>
  <si>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</si>
  <si>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</si>
  <si>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</si>
  <si>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</si>
  <si>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</si>
  <si>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</si>
  <si>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</si>
  <si>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</si>
  <si>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</si>
  <si>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</si>
  <si>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</si>
  <si>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</si>
  <si>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</si>
  <si>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</si>
  <si>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</si>
  <si>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</si>
  <si>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</si>
  <si>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</si>
  <si>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</si>
  <si>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</si>
  <si>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</si>
  <si>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</si>
  <si>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</si>
  <si>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</si>
  <si>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</si>
  <si>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</si>
  <si>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</si>
  <si>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</si>
  <si>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</si>
  <si>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</si>
  <si>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</si>
  <si>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</si>
  <si>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</si>
  <si>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</si>
  <si>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</si>
  <si>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</si>
  <si>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</si>
  <si>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</si>
  <si>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</si>
  <si>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</si>
  <si>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</si>
  <si>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</si>
  <si>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</si>
  <si>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</si>
  <si>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</si>
  <si>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</si>
  <si>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</si>
  <si>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</si>
  <si>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</si>
  <si>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</si>
  <si>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</si>
  <si>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</si>
  <si>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</si>
  <si>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</si>
  <si>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</si>
  <si>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</si>
  <si>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</si>
  <si>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</si>
  <si>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</si>
  <si>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</si>
  <si>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</si>
  <si>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</si>
  <si>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</si>
  <si>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</si>
  <si>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</si>
  <si>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</si>
  <si>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</si>
  <si>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</si>
  <si>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</si>
  <si>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</si>
  <si>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</si>
  <si>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</si>
  <si>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</si>
  <si>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</si>
  <si>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</si>
  <si>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</si>
  <si>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</si>
  <si>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</si>
  <si>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</si>
  <si>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</si>
  <si>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</si>
  <si>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</si>
  <si>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</si>
  <si>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</si>
  <si>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</si>
  <si>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</si>
  <si>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</si>
  <si>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</si>
  <si>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</si>
  <si>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</si>
  <si>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</si>
  <si>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</si>
  <si>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</si>
  <si>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</si>
  <si>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</si>
  <si>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</si>
  <si>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</si>
  <si>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</si>
  <si>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</si>
  <si>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</si>
  <si>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</si>
  <si>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</si>
  <si>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</si>
  <si>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</si>
  <si>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</si>
  <si>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</si>
  <si>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</si>
  <si>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</si>
  <si>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</si>
  <si>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</si>
  <si>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</si>
  <si>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</si>
  <si>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</si>
  <si>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</si>
  <si>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</si>
  <si>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</si>
  <si>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</si>
  <si>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</si>
  <si>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</si>
  <si>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</si>
  <si>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</si>
  <si>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</si>
  <si>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</si>
  <si>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</si>
  <si>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</si>
  <si>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</si>
  <si>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</si>
  <si>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</si>
  <si>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</si>
  <si>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</si>
  <si>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</si>
  <si>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</si>
  <si>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</si>
  <si>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</si>
  <si>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</si>
  <si>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</si>
  <si>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</si>
  <si>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</si>
  <si>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</si>
  <si>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</si>
  <si>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</si>
  <si>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</si>
  <si>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</si>
  <si>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</si>
  <si>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</si>
  <si>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</si>
  <si>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</si>
  <si>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</si>
  <si>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</si>
  <si>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</si>
  <si>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</si>
  <si>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</si>
  <si>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</si>
  <si>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</si>
  <si>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</si>
  <si>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</si>
  <si>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</si>
  <si>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</si>
  <si>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</si>
  <si>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</si>
  <si>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</si>
  <si>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</si>
  <si>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</si>
  <si>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</si>
  <si>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</si>
  <si>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</si>
  <si>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</si>
  <si>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</si>
  <si>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</si>
  <si>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</si>
  <si>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</si>
  <si>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</si>
  <si>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</si>
  <si>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</si>
  <si>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</si>
  <si>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</si>
  <si>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</si>
  <si>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</si>
  <si>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</si>
  <si>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</si>
  <si>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</si>
  <si>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</si>
  <si>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</si>
  <si>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</si>
  <si>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</si>
  <si>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</si>
  <si>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</si>
  <si>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</si>
  <si>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</si>
  <si>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</si>
  <si>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</si>
  <si>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</si>
  <si>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</si>
  <si>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</si>
  <si>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</si>
  <si>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</si>
  <si>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</si>
  <si>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</si>
  <si>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</si>
  <si>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</si>
  <si>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</si>
  <si>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</si>
  <si>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</si>
  <si>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</si>
  <si>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</si>
  <si>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</si>
  <si>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</si>
  <si>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</si>
  <si>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</si>
  <si>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</si>
  <si>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</si>
  <si>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</si>
  <si>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</si>
  <si>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</si>
  <si>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</si>
  <si>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</si>
  <si>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</si>
  <si>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</si>
  <si>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</si>
  <si>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</si>
  <si>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</si>
  <si>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</si>
  <si>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</si>
  <si>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</si>
  <si>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</si>
  <si>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</si>
  <si>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</si>
  <si>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</si>
  <si>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</si>
  <si>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</si>
  <si>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</si>
  <si>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</si>
  <si>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</si>
  <si>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</si>
  <si>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</si>
  <si>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</si>
  <si>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</si>
  <si>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</si>
  <si>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</si>
  <si>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</si>
  <si>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</si>
  <si>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</si>
  <si>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</si>
  <si>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</si>
  <si>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</si>
  <si>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</si>
  <si>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</si>
  <si>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</si>
  <si>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</si>
  <si>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</si>
  <si>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</si>
  <si>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</si>
  <si>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</si>
  <si>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</si>
  <si>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</si>
  <si>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</si>
  <si>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</si>
  <si>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</si>
  <si>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</si>
  <si>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</si>
  <si>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</si>
  <si>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</si>
  <si>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</si>
  <si>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</si>
  <si>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</si>
  <si>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</si>
  <si>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</si>
  <si>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</si>
  <si>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</si>
  <si>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</si>
  <si>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</si>
  <si>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</si>
  <si>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</si>
  <si>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</si>
  <si>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</si>
  <si>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</si>
  <si>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</si>
  <si>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</si>
  <si>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</si>
  <si>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</si>
  <si>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</si>
  <si>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</si>
  <si>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</si>
  <si>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</si>
  <si>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</si>
  <si>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</si>
  <si>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</si>
  <si>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</si>
  <si>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</si>
  <si>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</si>
  <si>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</si>
  <si>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</si>
  <si>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</si>
  <si>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</si>
  <si>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</si>
  <si>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</si>
  <si>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</si>
  <si>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</si>
  <si>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</si>
  <si>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</si>
  <si>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</si>
  <si>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</si>
  <si>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</si>
  <si>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</si>
  <si>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</si>
  <si>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</si>
  <si>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</si>
  <si>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</si>
  <si>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</si>
  <si>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</si>
  <si>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</si>
  <si>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</si>
  <si>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</si>
  <si>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</si>
  <si>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</si>
  <si>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</si>
  <si>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</si>
  <si>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</si>
  <si>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</si>
  <si>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</si>
  <si>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</si>
  <si>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</si>
  <si>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</si>
  <si>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</si>
  <si>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</si>
  <si>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</si>
  <si>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</si>
  <si>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</si>
  <si>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</si>
  <si>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</si>
  <si>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</si>
  <si>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</si>
  <si>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</si>
  <si>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</si>
  <si>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</si>
  <si>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</si>
  <si>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</si>
  <si>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</si>
  <si>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</si>
  <si>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</si>
  <si>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</si>
  <si>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</si>
  <si>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</si>
  <si>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</si>
  <si>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</si>
  <si>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</si>
  <si>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</si>
  <si>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</si>
  <si>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</si>
  <si>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</si>
  <si>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</si>
  <si>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</si>
  <si>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</si>
  <si>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</si>
  <si>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</si>
  <si>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</si>
  <si>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</si>
  <si>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</si>
  <si>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</si>
  <si>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</si>
  <si>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</si>
  <si>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</si>
  <si>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</si>
  <si>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</si>
  <si>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</si>
  <si>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</si>
  <si>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</si>
  <si>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</si>
  <si>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</si>
  <si>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</si>
  <si>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</si>
  <si>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</si>
  <si>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</si>
  <si>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</si>
  <si>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</si>
  <si>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</si>
  <si>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</si>
  <si>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</si>
  <si>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</si>
  <si>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</si>
  <si>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</si>
  <si>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</si>
  <si>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</si>
  <si>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</si>
  <si>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</si>
  <si>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</si>
  <si>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</si>
  <si>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</si>
  <si>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</si>
  <si>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</si>
  <si>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</si>
  <si>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</si>
  <si>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</si>
  <si>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</si>
  <si>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</si>
  <si>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</si>
  <si>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</si>
  <si>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</si>
  <si>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</si>
  <si>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</si>
  <si>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</si>
  <si>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</si>
  <si>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</si>
  <si>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</si>
  <si>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</si>
  <si>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</si>
  <si>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</si>
  <si>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</si>
  <si>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</si>
  <si>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</si>
  <si>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</si>
  <si>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</si>
  <si>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</si>
  <si>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</si>
  <si>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</si>
  <si>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</si>
  <si>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</si>
  <si>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</si>
  <si>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</si>
  <si>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</si>
  <si>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</si>
  <si>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</si>
  <si>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</si>
  <si>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</si>
  <si>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</si>
  <si>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</si>
  <si>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</si>
  <si>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</si>
  <si>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</si>
  <si>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</si>
  <si>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</si>
  <si>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</si>
  <si>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</si>
  <si>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</si>
  <si>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</si>
  <si>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</si>
  <si>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</si>
  <si>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</si>
  <si>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</si>
  <si>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</si>
  <si>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</si>
  <si>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</si>
  <si>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</si>
  <si>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</si>
  <si>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</si>
  <si>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</si>
  <si>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</si>
  <si>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</si>
  <si>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</si>
  <si>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</si>
  <si>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</si>
  <si>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</si>
  <si>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</si>
  <si>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</si>
  <si>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</si>
  <si>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</si>
  <si>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</si>
  <si>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</si>
  <si>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</si>
  <si>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</si>
  <si>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</si>
  <si>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</si>
  <si>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</si>
  <si>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</si>
  <si>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</si>
  <si>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</si>
  <si>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</si>
  <si>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</si>
  <si>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</si>
  <si>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</si>
  <si>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</si>
  <si>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</si>
  <si>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</si>
  <si>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</si>
  <si>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</si>
  <si>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</si>
  <si>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</si>
  <si>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</si>
  <si>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</si>
  <si>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</si>
  <si>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</si>
  <si>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</si>
  <si>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</si>
  <si>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</si>
  <si>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</si>
  <si>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</si>
  <si>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</si>
  <si>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</si>
  <si>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</si>
  <si>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</si>
  <si>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</si>
  <si>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</si>
  <si>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</si>
  <si>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</si>
  <si>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</si>
  <si>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</si>
  <si>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</si>
  <si>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</si>
  <si>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</si>
  <si>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</si>
  <si>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</si>
  <si>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</si>
  <si>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</si>
  <si>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</si>
  <si>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</si>
  <si>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</si>
  <si>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</si>
  <si>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</si>
  <si>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</si>
  <si>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</si>
  <si>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</si>
  <si>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</si>
  <si>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</si>
  <si>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</si>
  <si>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</si>
  <si>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</si>
  <si>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</si>
  <si>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</si>
  <si>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</si>
  <si>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</si>
  <si>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</si>
  <si>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</si>
  <si>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</si>
  <si>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</si>
  <si>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</si>
  <si>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</si>
  <si>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</si>
  <si>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</si>
  <si>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</si>
  <si>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</si>
  <si>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</si>
  <si>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</si>
  <si>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</si>
  <si>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</si>
  <si>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</si>
  <si>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</si>
  <si>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</si>
  <si>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</si>
  <si>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</si>
  <si>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</si>
  <si>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</si>
  <si>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</si>
  <si>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</si>
  <si>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</si>
  <si>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</si>
  <si>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</si>
  <si>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</si>
  <si>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</si>
  <si>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</si>
  <si>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</si>
  <si>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</si>
  <si>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</si>
  <si>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</si>
  <si>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</si>
  <si>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</si>
  <si>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</si>
  <si>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</si>
  <si>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</si>
  <si>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</si>
  <si>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</si>
  <si>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</si>
  <si>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</si>
  <si>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</si>
  <si>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</si>
  <si>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</si>
  <si>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</si>
  <si>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</si>
  <si>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</si>
  <si>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</si>
  <si>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</si>
  <si>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</si>
  <si>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</si>
  <si>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</si>
  <si>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</si>
  <si>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</si>
  <si>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</si>
  <si>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</si>
  <si>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</si>
  <si>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</si>
  <si>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</si>
  <si>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</si>
  <si>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</si>
  <si>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</si>
  <si>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</si>
  <si>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</si>
  <si>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</si>
  <si>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</si>
  <si>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</si>
  <si>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</si>
  <si>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</si>
  <si>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</si>
  <si>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</si>
  <si>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</si>
  <si>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</si>
  <si>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</si>
  <si>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</si>
  <si>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</si>
  <si>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</si>
  <si>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</si>
  <si>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</si>
  <si>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</si>
  <si>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</si>
  <si>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</si>
  <si>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</si>
  <si>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</si>
  <si>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</si>
  <si>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</si>
  <si>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</si>
  <si>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</si>
  <si>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</si>
  <si>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</si>
  <si>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</si>
  <si>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</si>
  <si>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</si>
  <si>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</si>
  <si>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</si>
  <si>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</si>
  <si>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</si>
  <si>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</si>
  <si>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</si>
  <si>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</si>
  <si>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</si>
  <si>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</si>
  <si>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</si>
  <si>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</si>
  <si>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</si>
  <si>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</si>
  <si>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</si>
  <si>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</si>
  <si>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</si>
  <si>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</si>
  <si>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</si>
  <si>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</si>
  <si>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</si>
  <si>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</si>
  <si>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</si>
  <si>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</si>
  <si>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</si>
  <si>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</si>
  <si>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</si>
  <si>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</si>
  <si>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</si>
  <si>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</si>
  <si>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</si>
  <si>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</si>
  <si>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</si>
  <si>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</si>
  <si>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</si>
  <si>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</si>
  <si>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</si>
  <si>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</si>
  <si>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</si>
  <si>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</si>
  <si>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</si>
  <si>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</si>
  <si>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</si>
  <si>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</si>
  <si>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</si>
  <si>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</si>
  <si>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</si>
  <si>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</si>
  <si>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</si>
  <si>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</si>
  <si>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</si>
  <si>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</si>
  <si>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</si>
  <si>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</si>
  <si>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</si>
  <si>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</si>
  <si>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</si>
  <si>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</si>
  <si>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</si>
  <si>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</si>
  <si>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</si>
  <si>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</si>
  <si>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</si>
  <si>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</si>
  <si>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</si>
  <si>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</si>
  <si>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</si>
  <si>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</si>
  <si>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</si>
  <si>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</si>
  <si>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</si>
  <si>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</si>
  <si>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</si>
  <si>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</si>
  <si>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</si>
  <si>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</si>
  <si>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</si>
  <si>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</si>
  <si>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</si>
  <si>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</si>
  <si>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</si>
  <si>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</si>
  <si>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</si>
  <si>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</si>
  <si>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</si>
  <si>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</si>
  <si>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</si>
  <si>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</si>
  <si>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</si>
  <si>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</si>
  <si>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</si>
  <si>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</si>
  <si>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</si>
  <si>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</si>
  <si>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</si>
  <si>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</si>
  <si>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</si>
  <si>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</si>
  <si>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</si>
  <si>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</si>
  <si>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</si>
  <si>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</si>
  <si>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</si>
  <si>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</si>
  <si>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</si>
  <si>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</si>
  <si>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</si>
  <si>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</si>
  <si>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</si>
  <si>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</si>
  <si>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</si>
  <si>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</si>
  <si>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</si>
  <si>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</si>
  <si>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</si>
  <si>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</si>
  <si>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</si>
  <si>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</si>
  <si>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</si>
  <si>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</si>
  <si>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</si>
  <si>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</si>
  <si>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</si>
  <si>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</si>
  <si>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</si>
  <si>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</si>
  <si>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</si>
  <si>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</si>
  <si>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</si>
  <si>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</si>
  <si>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</si>
  <si>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</si>
  <si>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</si>
  <si>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</si>
  <si>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</si>
  <si>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</si>
  <si>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</si>
  <si>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</si>
  <si>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</si>
  <si>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</si>
  <si>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</si>
  <si>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</si>
  <si>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</si>
  <si>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</si>
  <si>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</si>
  <si>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</si>
  <si>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</si>
  <si>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</si>
  <si>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</si>
  <si>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</si>
  <si>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</si>
  <si>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</si>
  <si>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</si>
  <si>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</si>
  <si>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</si>
  <si>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</si>
  <si>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</si>
  <si>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</si>
  <si>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</si>
  <si>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</si>
  <si>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</si>
  <si>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</si>
  <si>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</si>
  <si>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</si>
  <si>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</si>
  <si>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</si>
  <si>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</si>
  <si>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</si>
  <si>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</si>
  <si>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</si>
  <si>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</si>
  <si>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</si>
  <si>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</si>
  <si>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</si>
  <si>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</si>
  <si>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</si>
  <si>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</si>
  <si>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</si>
  <si>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</si>
  <si>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</si>
  <si>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</si>
  <si>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</si>
  <si>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</si>
  <si>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</si>
  <si>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</si>
  <si>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</si>
  <si>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</si>
  <si>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</si>
  <si>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</si>
  <si>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</si>
  <si>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</si>
  <si>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</si>
  <si>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</si>
  <si>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</si>
  <si>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</si>
  <si>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</si>
  <si>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</si>
  <si>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</si>
  <si>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</si>
  <si>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</si>
  <si>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</si>
  <si>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</si>
  <si>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</si>
  <si>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</si>
  <si>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</si>
  <si>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</si>
  <si>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</si>
  <si>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</si>
  <si>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</si>
  <si>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</si>
  <si>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</si>
  <si>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</si>
  <si>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</si>
  <si>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</si>
  <si>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</si>
  <si>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</si>
  <si>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</si>
  <si>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</si>
  <si>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</si>
  <si>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</si>
  <si>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</si>
  <si>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</si>
  <si>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</si>
  <si>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</si>
  <si>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</si>
  <si>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</si>
  <si>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</si>
  <si>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</si>
  <si>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</si>
  <si>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</si>
  <si>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</si>
  <si>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</si>
  <si>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</si>
  <si>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</si>
  <si>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</si>
  <si>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</si>
  <si>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</si>
  <si>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</si>
  <si>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</si>
  <si>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</si>
  <si>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</si>
  <si>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</si>
  <si>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</si>
  <si>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</si>
  <si>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</si>
  <si>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</si>
  <si>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</si>
  <si>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</si>
  <si>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</si>
  <si>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</si>
  <si>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</si>
  <si>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</si>
  <si>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</si>
  <si>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</si>
  <si>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</si>
  <si>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</si>
  <si>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</si>
  <si>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</si>
  <si>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</si>
  <si>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</si>
  <si>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</si>
  <si>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</si>
  <si>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</si>
  <si>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</si>
  <si>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</si>
  <si>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</si>
  <si>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</si>
  <si>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</si>
  <si>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</si>
  <si>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</si>
  <si>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</si>
  <si>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</si>
  <si>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</si>
  <si>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</si>
  <si>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</si>
  <si>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</si>
  <si>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</si>
  <si>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</si>
  <si>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</si>
  <si>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</si>
  <si>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</si>
  <si>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</si>
  <si>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</si>
  <si>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</si>
  <si>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</si>
  <si>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</si>
  <si>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</si>
  <si>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</si>
  <si>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</si>
  <si>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</si>
  <si>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</si>
  <si>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</si>
  <si>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</si>
  <si>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</si>
  <si>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</si>
  <si>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</si>
  <si>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</si>
  <si>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</si>
  <si>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</si>
  <si>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</si>
  <si>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</si>
  <si>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</si>
  <si>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</si>
  <si>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</si>
  <si>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</si>
  <si>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</si>
  <si>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</si>
  <si>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</si>
  <si>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</si>
  <si>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</si>
  <si>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</si>
  <si>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</si>
  <si>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</si>
  <si>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</si>
  <si>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</si>
  <si>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</si>
  <si>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</si>
  <si>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</si>
  <si>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</si>
  <si>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</si>
  <si>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</si>
  <si>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</si>
  <si>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</si>
  <si>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</si>
  <si>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</si>
  <si>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</si>
  <si>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</si>
  <si>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</si>
  <si>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</si>
  <si>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</si>
  <si>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</si>
  <si>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</si>
  <si>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</si>
  <si>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</si>
  <si>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</si>
  <si>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</si>
  <si>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</si>
  <si>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</si>
  <si>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</si>
  <si>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</si>
  <si>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</si>
  <si>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</si>
  <si>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</si>
  <si>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</si>
  <si>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</si>
  <si>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</si>
  <si>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</si>
  <si>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</si>
  <si>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</si>
  <si>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</si>
  <si>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</si>
  <si>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</si>
  <si>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</si>
  <si>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</si>
  <si>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</si>
  <si>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</si>
  <si>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</si>
  <si>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</si>
  <si>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</si>
  <si>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</si>
  <si>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</si>
  <si>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</si>
  <si>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</si>
  <si>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</si>
  <si>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</si>
  <si>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</si>
  <si>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</si>
  <si>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</si>
  <si>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</si>
  <si>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</si>
  <si>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</si>
  <si>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</si>
  <si>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</si>
  <si>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</si>
  <si>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</si>
  <si>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</si>
  <si>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</si>
  <si>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</si>
  <si>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</si>
  <si>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</si>
  <si>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</si>
  <si>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</si>
  <si>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</si>
  <si>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</si>
  <si>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</si>
  <si>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</si>
  <si>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</si>
  <si>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</si>
  <si>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</si>
  <si>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</si>
  <si>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</si>
  <si>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</si>
  <si>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</si>
  <si>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</si>
  <si>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</si>
  <si>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</si>
  <si>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</si>
  <si>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</si>
  <si>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</si>
  <si>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</si>
  <si>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</si>
  <si>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</si>
  <si>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</si>
  <si>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</si>
  <si>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</si>
  <si>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</si>
  <si>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</si>
  <si>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</si>
  <si>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</si>
  <si>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</si>
  <si>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</si>
  <si>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</si>
  <si>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</si>
  <si>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</si>
  <si>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</si>
  <si>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</si>
  <si>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</si>
  <si>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</si>
  <si>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</si>
  <si>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</si>
  <si>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</si>
  <si>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</si>
  <si>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</si>
  <si>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</si>
  <si>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</si>
  <si>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</si>
  <si>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</si>
  <si>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</si>
  <si>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</si>
  <si>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</si>
  <si>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</si>
  <si>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</si>
  <si>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</si>
  <si>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</si>
  <si>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</si>
  <si>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</si>
  <si>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</si>
  <si>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</si>
  <si>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</si>
  <si>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</si>
  <si>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</si>
  <si>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</si>
  <si>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</si>
  <si>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</si>
  <si>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</si>
  <si>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</si>
  <si>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</si>
  <si>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</si>
  <si>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</si>
  <si>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</si>
  <si>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</si>
  <si>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</si>
  <si>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</si>
  <si>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</si>
  <si>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</si>
  <si>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</si>
  <si>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</si>
  <si>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</si>
  <si>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</si>
  <si>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</si>
  <si>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</si>
  <si>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</si>
  <si>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</si>
  <si>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</si>
  <si>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</si>
  <si>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</si>
  <si>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</si>
  <si>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</si>
  <si>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</si>
  <si>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</si>
  <si>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</si>
  <si>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</si>
  <si>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</si>
  <si>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</si>
  <si>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</si>
  <si>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</si>
  <si>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</si>
  <si>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</si>
  <si>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</si>
  <si>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</si>
  <si>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</si>
  <si>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</si>
  <si>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</si>
  <si>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</si>
  <si>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</si>
  <si>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</si>
  <si>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</si>
  <si>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</si>
  <si>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</si>
  <si>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</si>
  <si>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</si>
  <si>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</si>
  <si>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</si>
  <si>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</si>
  <si>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</si>
  <si>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</si>
  <si>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</si>
  <si>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</si>
  <si>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</si>
  <si>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</si>
  <si>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</si>
  <si>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</si>
  <si>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</si>
  <si>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</si>
  <si>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</si>
  <si>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</si>
  <si>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</si>
  <si>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</si>
  <si>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</si>
  <si>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</si>
  <si>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</si>
  <si>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</si>
  <si>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</si>
  <si>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</si>
  <si>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</si>
  <si>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</si>
  <si>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</si>
  <si>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</si>
  <si>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</si>
  <si>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</si>
  <si>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</si>
  <si>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</si>
  <si>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</si>
  <si>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</si>
  <si>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</si>
  <si>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</si>
  <si>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</si>
  <si>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</si>
  <si>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</si>
  <si>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</si>
  <si>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</si>
  <si>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</si>
  <si>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</si>
  <si>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</si>
  <si>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</si>
  <si>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</si>
  <si>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</si>
  <si>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</si>
  <si>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</si>
  <si>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</si>
  <si>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</si>
  <si>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</si>
  <si>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</si>
  <si>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</si>
  <si>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</si>
  <si>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</si>
  <si>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</si>
  <si>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</si>
  <si>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</si>
  <si>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</si>
  <si>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</si>
  <si>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</si>
  <si>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</si>
  <si>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</si>
  <si>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</si>
  <si>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</si>
  <si>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</si>
  <si>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</si>
  <si>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</si>
  <si>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</si>
  <si>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</si>
  <si>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</si>
  <si>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</si>
  <si>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</si>
  <si>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</si>
  <si>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</si>
  <si>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</si>
  <si>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</si>
  <si>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</si>
  <si>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</si>
  <si>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</si>
  <si>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</si>
  <si>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</si>
  <si>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</si>
  <si>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</si>
  <si>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</si>
  <si>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</si>
  <si>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</si>
  <si>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</si>
  <si>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</si>
  <si>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</si>
  <si>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</si>
  <si>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</si>
  <si>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</si>
  <si>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</si>
  <si>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</si>
  <si>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</si>
  <si>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</si>
  <si>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</si>
  <si>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</si>
  <si>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</si>
  <si>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</si>
  <si>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</si>
  <si>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</si>
  <si>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</si>
  <si>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</si>
  <si>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</si>
  <si>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</si>
  <si>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</si>
  <si>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</si>
  <si>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</si>
  <si>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</si>
  <si>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</si>
  <si>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</si>
  <si>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</si>
  <si>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</si>
  <si>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</si>
  <si>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</si>
  <si>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</si>
  <si>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</si>
  <si>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</si>
  <si>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</si>
  <si>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</si>
  <si>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</si>
  <si>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</si>
  <si>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</si>
  <si>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</si>
  <si>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</si>
  <si>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</si>
  <si>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</si>
  <si>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</si>
  <si>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</si>
  <si>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</si>
  <si>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</si>
  <si>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</si>
  <si>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</si>
  <si>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</si>
  <si>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</si>
  <si>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</si>
  <si>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</si>
  <si>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</si>
  <si>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</si>
  <si>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</si>
  <si>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</si>
  <si>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</si>
  <si>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</si>
  <si>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</si>
  <si>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</si>
  <si>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</si>
  <si>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</si>
  <si>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</si>
  <si>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</si>
  <si>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</si>
  <si>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</si>
  <si>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</si>
  <si>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</si>
  <si>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</si>
  <si>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</si>
  <si>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</si>
  <si>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</si>
  <si>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</si>
  <si>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</si>
  <si>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</si>
  <si>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</si>
  <si>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</si>
  <si>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</si>
  <si>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</si>
  <si>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</si>
  <si>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</si>
  <si>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</si>
  <si>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</si>
  <si>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</si>
  <si>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</si>
  <si>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</si>
  <si>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</si>
  <si>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</si>
  <si>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</si>
  <si>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</si>
  <si>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</si>
  <si>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</si>
  <si>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</si>
  <si>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</si>
  <si>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</si>
  <si>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</si>
  <si>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</si>
  <si>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</si>
  <si>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</si>
  <si>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</si>
  <si>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</si>
  <si>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</si>
  <si>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</si>
  <si>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</si>
  <si>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</si>
  <si>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</si>
  <si>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</si>
  <si>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</si>
  <si>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</si>
  <si>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</si>
  <si>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</si>
  <si>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</si>
  <si>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</si>
  <si>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</si>
  <si>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</si>
  <si>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</si>
  <si>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</si>
  <si>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</si>
  <si>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</si>
  <si>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</si>
  <si>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</si>
  <si>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</si>
  <si>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</si>
  <si>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</si>
  <si>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</si>
  <si>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</si>
  <si>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</si>
  <si>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</si>
  <si>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</si>
  <si>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</si>
  <si>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</si>
  <si>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</si>
  <si>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</si>
  <si>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</si>
  <si>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</si>
  <si>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</si>
  <si>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</si>
  <si>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</si>
  <si>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</si>
  <si>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</si>
  <si>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</si>
  <si>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</si>
  <si>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</si>
  <si>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</si>
  <si>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</si>
  <si>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</si>
  <si>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</si>
  <si>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</si>
  <si>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</si>
  <si>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</si>
  <si>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</si>
  <si>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</si>
  <si>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</si>
  <si>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</si>
  <si>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</si>
  <si>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</si>
  <si>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</si>
  <si>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</si>
  <si>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</si>
  <si>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</si>
  <si>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</si>
  <si>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</si>
  <si>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</si>
  <si>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</si>
  <si>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</si>
  <si>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</si>
  <si>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</si>
  <si>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</si>
  <si>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</si>
  <si>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</si>
  <si>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</si>
  <si>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</si>
  <si>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</si>
  <si>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</si>
  <si>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</si>
  <si>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</si>
  <si>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</si>
  <si>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</si>
  <si>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</si>
  <si>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</si>
  <si>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</si>
  <si>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</si>
  <si>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</si>
  <si>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</si>
  <si>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</si>
  <si>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</si>
  <si>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</si>
  <si>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</si>
  <si>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</si>
  <si>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</si>
  <si>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</si>
  <si>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</si>
  <si>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</si>
  <si>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</si>
  <si>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</si>
  <si>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</si>
  <si>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</si>
  <si>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</si>
  <si>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</si>
  <si>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</si>
  <si>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</si>
  <si>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</si>
  <si>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</si>
  <si>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</si>
  <si>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</si>
  <si>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</si>
  <si>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</si>
  <si>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</si>
  <si>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</si>
  <si>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</si>
  <si>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</si>
  <si>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</si>
  <si>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</si>
  <si>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</si>
  <si>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</si>
  <si>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</si>
  <si>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</si>
  <si>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</si>
  <si>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</si>
  <si>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</si>
  <si>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</si>
  <si>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</si>
  <si>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</si>
  <si>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</si>
  <si>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</si>
  <si>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</si>
  <si>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</si>
  <si>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</si>
  <si>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</si>
  <si>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</si>
  <si>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</si>
  <si>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</si>
  <si>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</si>
  <si>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</si>
  <si>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</si>
  <si>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</si>
  <si>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</si>
  <si>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</si>
  <si>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</si>
  <si>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</si>
  <si>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</si>
  <si>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</si>
  <si>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</si>
  <si>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</si>
  <si>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</si>
  <si>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</si>
  <si>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</si>
  <si>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</si>
  <si>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</si>
  <si>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</si>
  <si>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</si>
  <si>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</si>
  <si>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</si>
  <si>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</si>
  <si>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</si>
  <si>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</si>
  <si>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</si>
  <si>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</si>
  <si>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</si>
  <si>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</si>
  <si>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</si>
  <si>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</si>
  <si>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</si>
  <si>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</si>
  <si>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</si>
  <si>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</si>
  <si>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</si>
  <si>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</si>
  <si>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</si>
  <si>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</si>
  <si>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</si>
  <si>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</si>
  <si>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</si>
  <si>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</si>
  <si>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</si>
  <si>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</si>
  <si>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</si>
  <si>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</si>
  <si>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</si>
  <si>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</si>
  <si>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</si>
  <si>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</si>
  <si>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</si>
  <si>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</si>
  <si>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</si>
  <si>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</si>
  <si>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</si>
  <si>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</si>
  <si>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</si>
  <si>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</si>
  <si>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</si>
  <si>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</si>
  <si>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</si>
  <si>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</si>
  <si>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</si>
  <si>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</si>
  <si>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</si>
  <si>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</si>
  <si>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</si>
  <si>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</si>
  <si>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</si>
  <si>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</si>
  <si>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</si>
  <si>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</si>
  <si>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</si>
  <si>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</si>
  <si>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</si>
  <si>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</si>
  <si>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</si>
  <si>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</si>
  <si>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</si>
  <si>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</si>
  <si>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</si>
  <si>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</si>
  <si>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</si>
  <si>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</si>
  <si>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</si>
  <si>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</si>
  <si>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</si>
  <si>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</si>
  <si>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</si>
  <si>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</si>
  <si>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</si>
  <si>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</si>
  <si>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</si>
  <si>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</si>
  <si>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</si>
  <si>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</si>
  <si>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</si>
  <si>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</si>
  <si>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</si>
  <si>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</si>
  <si>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</si>
  <si>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</si>
  <si>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</si>
  <si>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</si>
  <si>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</si>
  <si>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</si>
  <si>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</si>
  <si>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</si>
  <si>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</si>
  <si>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</si>
  <si>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</si>
  <si>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</si>
  <si>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</si>
  <si>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</si>
  <si>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</si>
  <si>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</si>
  <si>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</si>
  <si>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</si>
  <si>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</si>
  <si>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</si>
  <si>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</si>
  <si>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</si>
  <si>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</si>
  <si>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</si>
  <si>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</si>
  <si>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</si>
  <si>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</si>
  <si>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</si>
  <si>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</si>
  <si>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</si>
  <si>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</si>
  <si>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</si>
  <si>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</si>
  <si>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</si>
  <si>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</si>
  <si>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</si>
  <si>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</si>
  <si>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</si>
  <si>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</si>
  <si>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</si>
  <si>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</si>
  <si>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</si>
  <si>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</si>
  <si>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</si>
  <si>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</si>
  <si>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</si>
  <si>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</si>
  <si>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</si>
  <si>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</si>
  <si>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</si>
  <si>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</si>
  <si>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</si>
  <si>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</si>
  <si>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</si>
  <si>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</si>
  <si>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</si>
  <si>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</si>
  <si>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</si>
  <si>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</si>
  <si>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</si>
  <si>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</si>
  <si>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</si>
  <si>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</si>
  <si>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</si>
  <si>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</si>
  <si>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</si>
  <si>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</si>
  <si>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</si>
  <si>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</si>
  <si>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</si>
  <si>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</si>
  <si>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</si>
  <si>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</si>
  <si>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</si>
  <si>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</si>
  <si>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</si>
  <si>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</si>
  <si>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</si>
  <si>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</si>
  <si>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</si>
  <si>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</si>
  <si>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</si>
  <si>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</si>
  <si>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</si>
  <si>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</si>
  <si>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</si>
  <si>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</si>
  <si>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</si>
  <si>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</si>
  <si>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</si>
  <si>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</si>
  <si>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</si>
  <si>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</si>
  <si>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</si>
  <si>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</si>
  <si>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</si>
  <si>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</si>
  <si>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</si>
  <si>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</si>
  <si>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</si>
  <si>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</si>
  <si>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</si>
  <si>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</si>
  <si>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</si>
  <si>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</si>
  <si>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</si>
  <si>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</si>
  <si>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</si>
  <si>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</si>
  <si>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</si>
  <si>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</si>
  <si>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</si>
  <si>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</si>
  <si>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</si>
  <si>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</si>
  <si>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</si>
  <si>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</si>
  <si>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</si>
  <si>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</si>
  <si>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</si>
  <si>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</si>
  <si>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</si>
  <si>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</si>
  <si>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</si>
  <si>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</si>
  <si>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</si>
  <si>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</si>
  <si>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</si>
  <si>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</si>
  <si>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</si>
  <si>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</si>
  <si>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</si>
  <si>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</si>
  <si>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</si>
  <si>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</si>
  <si>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</si>
  <si>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</si>
  <si>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</si>
  <si>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</si>
  <si>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</si>
  <si>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</si>
  <si>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</si>
  <si>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</si>
  <si>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</si>
  <si>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</si>
  <si>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</si>
  <si>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</si>
  <si>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</si>
  <si>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</si>
  <si>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</si>
  <si>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</si>
  <si>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</si>
  <si>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</si>
  <si>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</si>
  <si>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</si>
  <si>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</si>
  <si>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</si>
  <si>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</si>
  <si>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</si>
  <si>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</si>
  <si>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</si>
  <si>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</si>
  <si>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</si>
  <si>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</si>
  <si>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</si>
  <si>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</si>
  <si>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</si>
  <si>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</si>
  <si>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</si>
  <si>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</si>
  <si>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</si>
  <si>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</si>
  <si>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</si>
  <si>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</si>
  <si>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</si>
  <si>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</si>
  <si>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</si>
  <si>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</si>
  <si>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</si>
  <si>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</si>
  <si>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</si>
  <si>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</si>
  <si>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</si>
  <si>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</si>
  <si>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</si>
  <si>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</si>
  <si>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</si>
  <si>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</si>
  <si>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</si>
  <si>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</si>
  <si>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</si>
  <si>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</si>
  <si>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</si>
  <si>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</si>
  <si>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</si>
  <si>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</si>
  <si>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</si>
  <si>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</si>
  <si>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</si>
  <si>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</si>
  <si>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</si>
  <si>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</si>
  <si>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</si>
  <si>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</si>
  <si>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</si>
  <si>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</si>
  <si>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</si>
  <si>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</si>
  <si>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</si>
  <si>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</si>
  <si>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</si>
  <si>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</si>
  <si>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</si>
  <si>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</si>
  <si>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</si>
  <si>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</si>
  <si>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</si>
  <si>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</si>
  <si>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</si>
  <si>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</si>
  <si>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</si>
  <si>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</si>
  <si>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</si>
  <si>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</si>
  <si>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</si>
  <si>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</si>
  <si>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</si>
  <si>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</si>
  <si>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</si>
  <si>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</si>
  <si>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</si>
  <si>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</si>
  <si>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</si>
  <si>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</si>
  <si>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</si>
  <si>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</si>
  <si>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</si>
  <si>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</si>
  <si>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</si>
  <si>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</si>
  <si>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</si>
  <si>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</si>
  <si>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</si>
  <si>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</si>
  <si>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</si>
  <si>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</si>
  <si>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</si>
  <si>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</si>
  <si>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</si>
  <si>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</si>
  <si>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</si>
  <si>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</si>
  <si>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</si>
  <si>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</si>
  <si>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</si>
  <si>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</si>
  <si>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</si>
  <si>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</si>
  <si>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</si>
  <si>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</si>
  <si>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</si>
  <si>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</si>
  <si>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</si>
  <si>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</si>
  <si>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</si>
  <si>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</si>
  <si>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</si>
  <si>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</si>
  <si>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</si>
  <si>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</si>
  <si>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</si>
  <si>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</si>
  <si>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</si>
  <si>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</si>
  <si>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</si>
  <si>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</si>
  <si>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</si>
  <si>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</si>
  <si>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</si>
  <si>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</si>
  <si>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</si>
  <si>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</si>
  <si>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</si>
  <si>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</si>
  <si>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</si>
  <si>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</si>
  <si>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</si>
  <si>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</si>
  <si>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</si>
  <si>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</si>
  <si>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</si>
  <si>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</si>
  <si>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</si>
  <si>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</si>
  <si>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</si>
  <si>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</si>
  <si>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</si>
  <si>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</si>
  <si>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</si>
  <si>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</si>
  <si>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</si>
  <si>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</si>
  <si>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</si>
  <si>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</si>
  <si>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</si>
  <si>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</si>
  <si>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</si>
  <si>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</si>
  <si>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</si>
  <si>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</si>
  <si>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</si>
  <si>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</si>
  <si>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</si>
  <si>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</si>
  <si>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</si>
  <si>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</si>
  <si>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</si>
  <si>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</si>
  <si>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</si>
  <si>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</si>
  <si>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</si>
  <si>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</si>
  <si>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</si>
  <si>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</si>
  <si>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</si>
  <si>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</si>
  <si>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</si>
  <si>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</si>
  <si>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</si>
  <si>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</si>
  <si>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</si>
  <si>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</si>
  <si>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</si>
  <si>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</si>
  <si>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</si>
  <si>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</si>
  <si>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</si>
  <si>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</si>
  <si>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</si>
  <si>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</si>
  <si>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</si>
  <si>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</si>
  <si>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</si>
  <si>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</si>
  <si>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</si>
  <si>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</si>
  <si>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</si>
  <si>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</si>
  <si>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</si>
  <si>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</si>
  <si>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</si>
  <si>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</si>
  <si>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</si>
  <si>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</si>
  <si>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</si>
  <si>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</si>
  <si>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</si>
  <si>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</si>
  <si>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</si>
  <si>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</si>
  <si>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</si>
  <si>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</si>
  <si>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</si>
  <si>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</si>
  <si>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</si>
  <si>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</si>
  <si>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</si>
  <si>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</si>
  <si>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</si>
  <si>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</si>
  <si>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</si>
  <si>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</si>
  <si>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</si>
  <si>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</si>
  <si>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</si>
  <si>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</si>
  <si>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</si>
  <si>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</si>
  <si>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</si>
  <si>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</si>
  <si>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</si>
  <si>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</si>
  <si>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</si>
  <si>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</si>
  <si>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</si>
  <si>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</si>
  <si>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</si>
  <si>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</si>
  <si>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</si>
  <si>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</si>
  <si>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</si>
  <si>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</si>
  <si>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</si>
  <si>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</si>
  <si>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</si>
  <si>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</si>
  <si>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</si>
  <si>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</si>
  <si>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</si>
  <si>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</si>
  <si>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</si>
  <si>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</si>
  <si>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</si>
  <si>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</si>
  <si>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</si>
  <si>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</si>
  <si>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</si>
  <si>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</si>
  <si>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</si>
  <si>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</si>
  <si>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</si>
  <si>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</si>
  <si>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</si>
  <si>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</si>
  <si>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</si>
  <si>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</si>
  <si>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</si>
  <si>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</si>
  <si>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</si>
  <si>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</si>
  <si>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</si>
  <si>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</si>
  <si>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</si>
  <si>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</si>
  <si>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</si>
  <si>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</si>
  <si>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</si>
  <si>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</si>
  <si>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</si>
  <si>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</si>
  <si>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</si>
  <si>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</si>
  <si>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</si>
  <si>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</si>
  <si>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</si>
  <si>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</si>
  <si>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</si>
  <si>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</si>
  <si>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</si>
  <si>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</si>
  <si>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</si>
  <si>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</si>
  <si>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</si>
  <si>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</si>
  <si>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</si>
  <si>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</si>
  <si>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</si>
  <si>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</si>
  <si>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</si>
  <si>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</si>
  <si>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</si>
  <si>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</si>
  <si>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</si>
  <si>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</si>
  <si>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</si>
  <si>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</si>
  <si>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</si>
  <si>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</si>
  <si>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</si>
  <si>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</si>
  <si>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</si>
  <si>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</si>
  <si>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</si>
  <si>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</si>
  <si>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</si>
  <si>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</si>
  <si>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</si>
  <si>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</si>
  <si>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</si>
  <si>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</si>
  <si>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</si>
  <si>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</si>
  <si>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</si>
  <si>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</si>
  <si>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</si>
  <si>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</si>
  <si>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</si>
  <si>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</si>
  <si>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</si>
  <si>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</si>
  <si>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</si>
  <si>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</si>
  <si>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</si>
  <si>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</si>
  <si>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</si>
  <si>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</si>
  <si>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</si>
  <si>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</si>
  <si>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</si>
  <si>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</si>
  <si>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</si>
  <si>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</si>
  <si>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</si>
  <si>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</si>
  <si>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</si>
  <si>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</si>
  <si>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</si>
  <si>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</si>
  <si>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</si>
  <si>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</si>
  <si>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</si>
  <si>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</si>
  <si>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</si>
  <si>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</si>
  <si>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</si>
  <si>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</si>
  <si>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</si>
  <si>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</si>
  <si>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</si>
  <si>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</si>
  <si>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</si>
  <si>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</si>
  <si>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</si>
  <si>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</si>
  <si>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</si>
  <si>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</si>
  <si>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</si>
  <si>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</si>
  <si>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</si>
  <si>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</si>
  <si>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</si>
  <si>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</si>
  <si>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</si>
  <si>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</si>
  <si>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</si>
  <si>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</si>
  <si>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</si>
  <si>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</si>
  <si>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</si>
  <si>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</si>
  <si>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</si>
  <si>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</si>
  <si>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</si>
  <si>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</si>
  <si>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</si>
  <si>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</si>
  <si>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</si>
  <si>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</si>
  <si>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</si>
  <si>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</si>
  <si>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</si>
  <si>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</si>
  <si>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</si>
  <si>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</si>
  <si>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</si>
  <si>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</si>
  <si>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</si>
  <si>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</si>
  <si>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</si>
  <si>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</si>
  <si>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</si>
  <si>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</si>
  <si>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</si>
  <si>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</si>
  <si>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</si>
  <si>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</si>
  <si>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</si>
  <si>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</si>
  <si>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</si>
  <si>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</si>
  <si>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</si>
  <si>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</si>
  <si>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</si>
  <si>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</si>
  <si>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</si>
  <si>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</si>
  <si>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</si>
  <si>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</si>
  <si>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</si>
  <si>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</si>
  <si>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</si>
  <si>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</si>
  <si>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</si>
  <si>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</si>
  <si>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</si>
  <si>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</si>
  <si>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</si>
  <si>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</si>
  <si>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</si>
  <si>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</si>
  <si>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</si>
  <si>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</si>
  <si>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</si>
  <si>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</si>
  <si>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</si>
  <si>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</si>
  <si>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</si>
  <si>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</si>
  <si>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</si>
  <si>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</si>
  <si>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</si>
  <si>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</si>
  <si>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</si>
  <si>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</si>
  <si>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</si>
  <si>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</si>
  <si>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</si>
  <si>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</si>
  <si>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</si>
  <si>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</si>
  <si>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</si>
  <si>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</si>
  <si>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</si>
  <si>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</si>
  <si>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</si>
  <si>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</si>
  <si>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</si>
  <si>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</si>
  <si>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</si>
  <si>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</si>
  <si>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</si>
  <si>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</si>
  <si>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</si>
  <si>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</si>
  <si>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</si>
  <si>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</si>
  <si>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</si>
  <si>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</si>
  <si>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</si>
  <si>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</si>
  <si>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</si>
  <si>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</si>
  <si>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</si>
  <si>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</si>
  <si>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</si>
  <si>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</si>
  <si>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</si>
  <si>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</si>
  <si>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</si>
  <si>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</si>
  <si>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</si>
  <si>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</si>
  <si>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</si>
  <si>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</si>
  <si>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</si>
  <si>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</si>
  <si>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</si>
  <si>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</si>
  <si>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</si>
  <si>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</si>
  <si>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</si>
  <si>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</si>
  <si>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</si>
  <si>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</si>
  <si>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</si>
  <si>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</si>
  <si>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</si>
  <si>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</si>
  <si>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</si>
  <si>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</si>
  <si>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</si>
  <si>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</si>
  <si>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</si>
  <si>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</si>
  <si>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</si>
  <si>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</si>
  <si>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</si>
  <si>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</si>
  <si>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</si>
  <si>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</si>
  <si>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</si>
  <si>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</si>
  <si>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</si>
  <si>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</si>
  <si>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</si>
  <si>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</si>
  <si>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</si>
  <si>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</si>
  <si>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</si>
  <si>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</si>
  <si>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</si>
  <si>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</si>
  <si>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</si>
  <si>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</si>
  <si>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</si>
  <si>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</si>
  <si>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</si>
  <si>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</si>
  <si>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</si>
  <si>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</si>
  <si>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</si>
  <si>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</si>
  <si>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</si>
  <si>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</si>
  <si>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</si>
  <si>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</si>
  <si>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</si>
  <si>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</si>
  <si>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</si>
  <si>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</si>
  <si>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</si>
  <si>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</si>
  <si>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</si>
  <si>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</si>
  <si>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</si>
  <si>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</si>
  <si>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</si>
  <si>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</si>
  <si>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</si>
  <si>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</si>
  <si>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</si>
  <si>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</si>
  <si>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</si>
  <si>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</si>
  <si>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</si>
  <si>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</si>
  <si>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</si>
  <si>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</si>
  <si>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</si>
  <si>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</si>
  <si>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</si>
  <si>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</si>
  <si>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</si>
  <si>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</si>
  <si>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</si>
  <si>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</si>
  <si>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</si>
  <si>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</si>
  <si>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</si>
  <si>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</si>
  <si>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</si>
  <si>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</si>
  <si>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</si>
  <si>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</si>
  <si>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</si>
  <si>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</si>
  <si>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</si>
  <si>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</si>
  <si>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</si>
  <si>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</si>
  <si>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</si>
  <si>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</si>
  <si>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</si>
  <si>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</si>
  <si>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</si>
  <si>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</si>
  <si>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</si>
  <si>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</si>
  <si>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</si>
  <si>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</si>
  <si>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</si>
  <si>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</si>
  <si>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</si>
  <si>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</si>
  <si>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</si>
  <si>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</si>
  <si>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</si>
  <si>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</si>
  <si>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</si>
  <si>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</si>
  <si>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</si>
  <si>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</si>
  <si>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</si>
  <si>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</si>
  <si>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</si>
  <si>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</si>
  <si>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</si>
  <si>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</si>
  <si>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</si>
  <si>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</si>
  <si>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</si>
  <si>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</si>
  <si>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</si>
  <si>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</si>
  <si>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</si>
  <si>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</si>
  <si>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</si>
  <si>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</si>
  <si>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</si>
  <si>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</si>
  <si>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</si>
  <si>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</si>
  <si>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</si>
  <si>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</si>
  <si>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</si>
  <si>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</si>
  <si>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</si>
  <si>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</si>
  <si>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</si>
  <si>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</si>
  <si>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</si>
  <si>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</si>
  <si>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</si>
  <si>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</si>
  <si>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</si>
  <si>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</si>
  <si>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</si>
  <si>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</si>
  <si>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</si>
  <si>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</si>
  <si>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</si>
  <si>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</si>
  <si>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</si>
  <si>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</si>
  <si>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</si>
  <si>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</si>
  <si>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</si>
  <si>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</si>
  <si>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</si>
  <si>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</si>
  <si>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</si>
  <si>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</si>
  <si>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</si>
  <si>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</si>
  <si>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</si>
  <si>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</si>
  <si>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</si>
  <si>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</si>
  <si>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</si>
  <si>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</si>
  <si>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</si>
  <si>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</si>
  <si>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</si>
  <si>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</si>
  <si>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</si>
  <si>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</si>
  <si>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</si>
  <si>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</si>
  <si>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</si>
  <si>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</si>
  <si>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</si>
  <si>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</si>
  <si>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</si>
  <si>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</si>
  <si>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</si>
  <si>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</si>
  <si>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</si>
  <si>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</si>
  <si>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</si>
  <si>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</si>
  <si>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</si>
  <si>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</si>
  <si>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</si>
  <si>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</si>
  <si>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</si>
  <si>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</si>
  <si>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</si>
  <si>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</si>
  <si>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</si>
  <si>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</si>
  <si>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</si>
  <si>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</si>
  <si>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</si>
  <si>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</si>
  <si>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</si>
  <si>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</si>
  <si>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</si>
  <si>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</si>
  <si>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</si>
  <si>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</si>
  <si>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</si>
  <si>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</si>
  <si>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</si>
  <si>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</si>
  <si>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</si>
  <si>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</si>
  <si>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</si>
  <si>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</si>
  <si>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</si>
  <si>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</si>
  <si>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</si>
  <si>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</si>
  <si>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</si>
  <si>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</si>
  <si>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</si>
  <si>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</si>
  <si>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</si>
  <si>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</si>
  <si>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</si>
  <si>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</si>
  <si>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</si>
  <si>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</si>
  <si>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</si>
  <si>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</si>
  <si>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</si>
  <si>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</si>
  <si>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</si>
  <si>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</si>
  <si>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</si>
  <si>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</si>
  <si>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</si>
  <si>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</si>
  <si>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</si>
  <si>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</si>
  <si>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</si>
  <si>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</si>
  <si>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</si>
  <si>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</si>
  <si>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</si>
  <si>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</si>
  <si>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</si>
  <si>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</si>
  <si>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</si>
  <si>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</si>
  <si>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</si>
  <si>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</si>
  <si>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</si>
  <si>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</si>
  <si>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</si>
  <si>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</si>
  <si>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</si>
  <si>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</si>
  <si>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</si>
  <si>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</si>
  <si>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</si>
  <si>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</si>
  <si>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</si>
  <si>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</si>
  <si>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</si>
  <si>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</si>
  <si>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</si>
  <si>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</si>
  <si>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</si>
  <si>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</si>
  <si>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</si>
  <si>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</si>
  <si>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</si>
  <si>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</si>
  <si>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</si>
  <si>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</si>
  <si>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</si>
  <si>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</si>
  <si>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</si>
  <si>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</si>
  <si>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</si>
  <si>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</si>
  <si>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</si>
  <si>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</si>
  <si>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</si>
  <si>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</si>
  <si>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</si>
  <si>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</si>
  <si>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</si>
  <si>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</si>
  <si>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</si>
  <si>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</si>
  <si>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</si>
  <si>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</si>
  <si>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</si>
  <si>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</si>
  <si>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</si>
  <si>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</si>
  <si>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</si>
  <si>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</si>
  <si>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</si>
  <si>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</si>
  <si>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</si>
  <si>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</si>
  <si>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</si>
  <si>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</si>
  <si>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</si>
  <si>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</si>
  <si>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</si>
  <si>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</si>
  <si>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</si>
  <si>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</si>
  <si>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</si>
  <si>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</si>
  <si>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</si>
  <si>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</si>
  <si>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</si>
  <si>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</si>
  <si>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</si>
  <si>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</si>
  <si>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</si>
  <si>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</si>
  <si>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</si>
  <si>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</si>
  <si>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</si>
  <si>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</si>
  <si>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</si>
  <si>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</si>
  <si>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</si>
  <si>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</si>
  <si>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</si>
  <si>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</si>
  <si>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</si>
  <si>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</si>
  <si>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</si>
  <si>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</si>
  <si>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</si>
  <si>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</si>
  <si>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</si>
  <si>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</si>
  <si>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</si>
  <si>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</si>
  <si>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</si>
  <si>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</si>
  <si>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</si>
  <si>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</si>
  <si>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</si>
  <si>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</si>
  <si>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</si>
  <si>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</si>
  <si>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</si>
  <si>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</si>
  <si>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</si>
  <si>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</si>
  <si>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</si>
  <si>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</si>
  <si>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</si>
  <si>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</si>
  <si>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</si>
  <si>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</si>
  <si>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</si>
  <si>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</si>
  <si>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</si>
  <si>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</si>
  <si>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</si>
  <si>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</si>
  <si>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</si>
  <si>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</si>
  <si>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</si>
  <si>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</si>
  <si>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</si>
  <si>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</si>
  <si>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</si>
  <si>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</si>
  <si>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</si>
  <si>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</si>
  <si>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</si>
  <si>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</si>
  <si>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</si>
  <si>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</si>
  <si>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</si>
  <si>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</si>
  <si>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</si>
  <si>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</si>
  <si>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</si>
  <si>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</si>
  <si>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</si>
  <si>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</si>
  <si>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</si>
  <si>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</si>
  <si>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</si>
  <si>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</si>
  <si>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</si>
  <si>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</si>
  <si>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</si>
  <si>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</si>
  <si>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</si>
  <si>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</si>
  <si>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</si>
  <si>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</si>
  <si>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</si>
  <si>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</si>
  <si>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</si>
  <si>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</si>
  <si>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</si>
  <si>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</si>
  <si>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</si>
  <si>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</si>
  <si>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</si>
  <si>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</si>
  <si>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</si>
  <si>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</si>
  <si>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</si>
  <si>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</si>
  <si>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</si>
  <si>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</si>
  <si>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</si>
  <si>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</si>
  <si>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</si>
  <si>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</si>
  <si>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</si>
  <si>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</si>
  <si>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</si>
  <si>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</si>
  <si>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</si>
  <si>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</si>
  <si>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</si>
  <si>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</si>
  <si>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</si>
  <si>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</si>
  <si>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</si>
  <si>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</si>
  <si>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</si>
  <si>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</si>
  <si>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</si>
  <si>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</si>
  <si>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</si>
  <si>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</si>
  <si>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</si>
  <si>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</si>
  <si>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</si>
  <si>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</si>
  <si>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</si>
  <si>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</si>
  <si>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</si>
  <si>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</si>
  <si>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</si>
  <si>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</si>
  <si>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</si>
  <si>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</si>
  <si>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</si>
  <si>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</si>
  <si>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</si>
  <si>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</si>
  <si>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</si>
  <si>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</si>
  <si>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</si>
  <si>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</si>
  <si>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</si>
  <si>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</si>
  <si>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</si>
  <si>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</si>
  <si>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</si>
  <si>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</si>
  <si>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</si>
  <si>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</si>
  <si>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</si>
  <si>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</si>
  <si>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</si>
  <si>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</si>
  <si>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</si>
  <si>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</si>
  <si>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</si>
  <si>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</si>
  <si>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</si>
  <si>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</si>
  <si>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</si>
  <si>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</si>
  <si>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</si>
  <si>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</si>
  <si>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</si>
  <si>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</si>
  <si>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</si>
  <si>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</si>
  <si>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</si>
  <si>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</si>
  <si>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</si>
  <si>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</si>
  <si>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</si>
  <si>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</si>
  <si>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</si>
  <si>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</si>
  <si>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</si>
  <si>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</si>
  <si>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</si>
  <si>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</si>
  <si>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</si>
  <si>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</si>
  <si>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</si>
  <si>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</si>
  <si>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</si>
  <si>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</si>
  <si>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</si>
  <si>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</si>
  <si>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</si>
  <si>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</si>
  <si>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</si>
  <si>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</si>
  <si>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</si>
  <si>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</si>
  <si>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</si>
  <si>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</si>
  <si>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</si>
  <si>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</si>
  <si>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</si>
  <si>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</si>
  <si>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</si>
  <si>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</si>
  <si>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</si>
  <si>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</si>
  <si>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</si>
  <si>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</si>
  <si>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</si>
  <si>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</si>
  <si>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</si>
  <si>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</si>
  <si>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</si>
  <si>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</si>
  <si>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</si>
  <si>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</si>
  <si>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</si>
  <si>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</si>
  <si>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</si>
  <si>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</si>
  <si>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</si>
  <si>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</si>
  <si>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</si>
  <si>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</si>
  <si>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</si>
  <si>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</si>
  <si>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</si>
  <si>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</si>
  <si>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</si>
  <si>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</si>
  <si>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</si>
  <si>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</si>
  <si>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</si>
  <si>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</si>
  <si>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</si>
  <si>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</si>
  <si>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</si>
  <si>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</si>
  <si>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</si>
  <si>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</si>
  <si>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</si>
  <si>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</si>
  <si>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</si>
  <si>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</si>
  <si>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</si>
  <si>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</si>
  <si>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</si>
  <si>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</si>
  <si>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</si>
  <si>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</si>
  <si>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</si>
  <si>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</si>
  <si>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</si>
  <si>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</si>
  <si>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</si>
  <si>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</si>
  <si>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</si>
  <si>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</si>
  <si>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</si>
  <si>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</si>
  <si>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</si>
  <si>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</si>
  <si>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</si>
  <si>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</si>
  <si>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</si>
  <si>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</si>
  <si>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</si>
  <si>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</si>
  <si>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</si>
  <si>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</si>
  <si>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</si>
  <si>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</si>
  <si>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</si>
  <si>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</si>
  <si>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</si>
  <si>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</si>
  <si>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</si>
  <si>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</si>
  <si>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</si>
  <si>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</si>
  <si>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</si>
  <si>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</si>
  <si>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</si>
  <si>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</si>
  <si>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</si>
  <si>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</si>
  <si>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</si>
  <si>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</si>
  <si>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</si>
  <si>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</si>
  <si>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</si>
  <si>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</si>
  <si>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</si>
  <si>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</si>
  <si>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</si>
  <si>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</si>
  <si>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</si>
  <si>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</si>
  <si>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</si>
  <si>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</si>
  <si>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</si>
  <si>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</si>
  <si>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</si>
  <si>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</si>
  <si>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</si>
  <si>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</si>
  <si>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</si>
  <si>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</si>
  <si>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</si>
  <si>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</si>
  <si>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</si>
  <si>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</si>
  <si>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</si>
  <si>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</si>
  <si>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</si>
  <si>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</si>
  <si>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</si>
  <si>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</si>
  <si>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</si>
  <si>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</si>
  <si>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</si>
  <si>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</si>
  <si>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</si>
  <si>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</si>
  <si>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</si>
  <si>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</si>
  <si>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</si>
  <si>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</si>
  <si>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</si>
  <si>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</si>
  <si>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</si>
  <si>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</si>
  <si>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</si>
  <si>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</si>
  <si>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</si>
  <si>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</si>
  <si>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</si>
  <si>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</si>
  <si>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</si>
  <si>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</si>
  <si>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</si>
  <si>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</si>
  <si>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</si>
  <si>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</si>
  <si>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</si>
  <si>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</si>
  <si>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</si>
  <si>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</si>
  <si>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</si>
  <si>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</si>
  <si>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</si>
  <si>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</si>
  <si>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</si>
  <si>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</si>
  <si>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</si>
  <si>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</si>
  <si>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</si>
  <si>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</si>
  <si>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</si>
  <si>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</si>
  <si>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</si>
  <si>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</si>
  <si>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</si>
  <si>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</si>
  <si>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</si>
  <si>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</si>
  <si>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</si>
  <si>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</si>
  <si>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</si>
  <si>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</si>
  <si>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</si>
  <si>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</si>
  <si>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</si>
  <si>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</si>
  <si>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</si>
  <si>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</si>
  <si>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</si>
  <si>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</si>
  <si>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</si>
  <si>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</si>
  <si>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</si>
  <si>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</si>
  <si>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</si>
  <si>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</si>
  <si>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</si>
  <si>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</si>
  <si>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</si>
  <si>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</si>
  <si>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</si>
  <si>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</si>
  <si>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</si>
  <si>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</si>
  <si>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</si>
  <si>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</si>
  <si>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</si>
  <si>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</si>
  <si>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</si>
  <si>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</si>
  <si>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</si>
  <si>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</si>
  <si>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</si>
  <si>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</si>
  <si>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</si>
  <si>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</si>
  <si>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</si>
  <si>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</si>
  <si>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</si>
  <si>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</si>
  <si>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</si>
  <si>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</si>
  <si>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</si>
  <si>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</si>
  <si>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</si>
  <si>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</si>
  <si>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</si>
  <si>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</si>
  <si>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</si>
  <si>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</si>
  <si>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</si>
  <si>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</si>
  <si>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</si>
  <si>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</si>
  <si>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</si>
  <si>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</si>
  <si>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</si>
  <si>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</si>
  <si>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</si>
  <si>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</si>
  <si>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</si>
  <si>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</si>
  <si>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</si>
  <si>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</si>
  <si>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</si>
  <si>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</si>
  <si>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</si>
  <si>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</si>
  <si>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</si>
  <si>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</si>
  <si>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</si>
  <si>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</si>
  <si>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</si>
  <si>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</si>
  <si>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</si>
  <si>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</si>
  <si>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</si>
  <si>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</si>
  <si>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</si>
  <si>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</si>
  <si>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</si>
  <si>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</si>
  <si>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</si>
  <si>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</si>
  <si>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</si>
  <si>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</si>
  <si>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</si>
  <si>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</si>
  <si>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</si>
  <si>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</si>
  <si>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</si>
  <si>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</si>
  <si>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</si>
  <si>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</si>
  <si>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</si>
  <si>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</si>
  <si>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</si>
  <si>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</si>
  <si>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</si>
  <si>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</si>
  <si>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</si>
  <si>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</si>
  <si>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</si>
  <si>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</si>
  <si>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</si>
  <si>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</si>
  <si>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</si>
  <si>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</si>
  <si>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</si>
  <si>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</si>
  <si>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</si>
  <si>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</si>
  <si>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</si>
  <si>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</si>
  <si>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</si>
  <si>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</si>
  <si>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</si>
  <si>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</si>
  <si>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</si>
  <si>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</si>
  <si>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</si>
  <si>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</si>
  <si>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</si>
  <si>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</si>
  <si>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</si>
  <si>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</si>
  <si>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</si>
  <si>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</si>
  <si>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</si>
  <si>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</si>
  <si>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</si>
  <si>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</si>
  <si>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</si>
  <si>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</si>
  <si>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</si>
  <si>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</si>
  <si>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</si>
  <si>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</si>
  <si>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</si>
  <si>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</si>
  <si>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</si>
  <si>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</si>
  <si>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</si>
  <si>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</si>
  <si>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</si>
  <si>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</si>
  <si>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</si>
  <si>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</si>
  <si>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</si>
  <si>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</si>
  <si>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</si>
  <si>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</si>
  <si>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</si>
  <si>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</si>
  <si>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</si>
  <si>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</si>
  <si>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</si>
  <si>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</si>
  <si>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</si>
  <si>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</si>
  <si>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</si>
  <si>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</si>
  <si>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</si>
  <si>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</si>
  <si>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</si>
  <si>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</si>
  <si>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</si>
  <si>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</si>
  <si>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</si>
  <si>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</si>
  <si>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</si>
  <si>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</si>
  <si>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</si>
  <si>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</si>
  <si>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</si>
  <si>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</si>
  <si>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</si>
  <si>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</si>
  <si>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</si>
  <si>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</si>
  <si>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</si>
  <si>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</si>
  <si>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</si>
  <si>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</si>
  <si>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</si>
  <si>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</si>
  <si>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</si>
  <si>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</si>
  <si>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</si>
  <si>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</si>
  <si>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</si>
  <si>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</si>
  <si>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</si>
  <si>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</si>
  <si>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</si>
  <si>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</si>
  <si>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</si>
  <si>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</si>
  <si>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</si>
  <si>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</si>
  <si>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</si>
  <si>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</si>
  <si>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</si>
  <si>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</si>
  <si>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</si>
  <si>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</si>
  <si>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</si>
  <si>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</si>
  <si>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</si>
  <si>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</si>
  <si>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</si>
  <si>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</si>
  <si>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</si>
  <si>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</si>
  <si>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</si>
  <si>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</si>
  <si>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</si>
  <si>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</si>
  <si>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</si>
  <si>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</si>
  <si>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</si>
  <si>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</si>
  <si>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</si>
  <si>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</si>
  <si>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</si>
  <si>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</si>
  <si>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</si>
  <si>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</si>
  <si>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</si>
  <si>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</si>
  <si>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</si>
  <si>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</si>
  <si>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</si>
  <si>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</si>
  <si>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</si>
  <si>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</si>
  <si>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</si>
  <si>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</si>
  <si>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</si>
  <si>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</si>
  <si>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</si>
  <si>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</si>
  <si>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</si>
  <si>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</si>
  <si>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</si>
  <si>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</si>
  <si>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</si>
  <si>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</si>
  <si>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</si>
  <si>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</si>
  <si>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</si>
  <si>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</si>
  <si>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</si>
  <si>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</si>
  <si>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</si>
  <si>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</si>
  <si>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</si>
  <si>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</si>
  <si>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</si>
  <si>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</si>
  <si>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</si>
  <si>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</si>
  <si>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</si>
  <si>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</si>
  <si>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</si>
  <si>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</si>
  <si>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</si>
  <si>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</si>
  <si>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</si>
  <si>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</si>
  <si>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</si>
  <si>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</si>
  <si>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</si>
  <si>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</si>
  <si>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</si>
  <si>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</si>
  <si>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</si>
  <si>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</si>
  <si>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</si>
  <si>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</si>
  <si>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</si>
  <si>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</si>
  <si>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</si>
  <si>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</si>
  <si>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</si>
  <si>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</si>
  <si>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</si>
  <si>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</si>
  <si>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</si>
  <si>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</si>
  <si>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</si>
  <si>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</si>
  <si>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</si>
  <si>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</si>
  <si>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</si>
  <si>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</si>
  <si>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</si>
  <si>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</si>
  <si>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</si>
  <si>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</si>
  <si>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</si>
  <si>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</si>
  <si>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</si>
  <si>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</si>
  <si>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</si>
  <si>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</si>
  <si>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</si>
  <si>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</si>
  <si>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</si>
  <si>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</si>
  <si>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</si>
  <si>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</si>
  <si>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</si>
  <si>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</si>
  <si>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</si>
  <si>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</si>
  <si>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</si>
  <si>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</si>
  <si>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</si>
  <si>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</si>
  <si>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</si>
  <si>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</si>
  <si>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</si>
  <si>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</si>
  <si>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</si>
  <si>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</si>
  <si>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</si>
  <si>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</si>
  <si>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</si>
  <si>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</si>
  <si>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</si>
  <si>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</si>
  <si>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</si>
  <si>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</si>
  <si>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</si>
  <si>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</si>
  <si>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</si>
  <si>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</si>
  <si>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</si>
  <si>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</si>
  <si>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</si>
  <si>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</si>
  <si>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</si>
  <si>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</si>
  <si>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</si>
  <si>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</si>
  <si>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</si>
  <si>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</si>
  <si>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</si>
  <si>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</si>
  <si>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</si>
  <si>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</si>
  <si>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</si>
  <si>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</si>
  <si>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</si>
  <si>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</si>
  <si>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</si>
  <si>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</si>
  <si>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</si>
  <si>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</si>
  <si>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</si>
  <si>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</si>
  <si>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</si>
  <si>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</si>
  <si>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</si>
  <si>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</si>
  <si>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</si>
  <si>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</si>
  <si>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</si>
  <si>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</si>
  <si>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</si>
  <si>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</si>
  <si>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</si>
  <si>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</si>
  <si>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</si>
  <si>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</si>
  <si>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</si>
  <si>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</si>
  <si>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</si>
  <si>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</si>
  <si>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</si>
  <si>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</si>
  <si>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</si>
  <si>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</si>
  <si>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</si>
  <si>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</si>
  <si>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</si>
  <si>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</si>
  <si>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</si>
  <si>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</si>
  <si>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</si>
  <si>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</si>
  <si>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</si>
  <si>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</si>
  <si>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</si>
  <si>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</si>
  <si>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</si>
  <si>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</si>
  <si>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</si>
  <si>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</si>
  <si>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</si>
  <si>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</si>
  <si>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</si>
  <si>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</si>
  <si>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</si>
  <si>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</si>
  <si>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</si>
  <si>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</si>
  <si>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</si>
  <si>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</si>
  <si>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</si>
  <si>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</si>
  <si>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</si>
  <si>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</si>
  <si>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</si>
  <si>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</si>
  <si>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</si>
  <si>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</si>
  <si>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</si>
  <si>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</si>
  <si>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</si>
  <si>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</si>
  <si>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</si>
  <si>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</si>
  <si>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</si>
  <si>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</si>
  <si>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</si>
  <si>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</si>
  <si>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</si>
  <si>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</si>
  <si>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</si>
  <si>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</si>
  <si>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</si>
  <si>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</si>
  <si>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</si>
  <si>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</si>
  <si>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</si>
  <si>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</si>
  <si>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</si>
  <si>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</si>
  <si>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</si>
  <si>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</si>
  <si>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</si>
  <si>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</si>
  <si>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</si>
  <si>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</si>
  <si>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</si>
  <si>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</si>
  <si>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</si>
  <si>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</si>
  <si>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</si>
  <si>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</si>
  <si>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</si>
  <si>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</si>
  <si>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</si>
  <si>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</si>
  <si>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</si>
  <si>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</si>
  <si>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</si>
  <si>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</si>
  <si>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</si>
  <si>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</si>
  <si>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</si>
  <si>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</si>
  <si>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</si>
  <si>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</si>
  <si>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</si>
  <si>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</si>
  <si>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</si>
  <si>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</si>
  <si>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</si>
  <si>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</si>
  <si>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</si>
  <si>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</si>
  <si>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</si>
  <si>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</si>
  <si>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</si>
  <si>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</si>
  <si>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</si>
  <si>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</si>
  <si>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</si>
  <si>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</si>
  <si>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</si>
  <si>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</si>
  <si>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</si>
  <si>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</si>
  <si>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</si>
  <si>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</si>
  <si>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</si>
  <si>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</si>
  <si>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</si>
  <si>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</si>
  <si>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</si>
  <si>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</si>
  <si>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</si>
  <si>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</si>
  <si>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</si>
  <si>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</si>
  <si>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</si>
  <si>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</si>
  <si>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</si>
  <si>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</si>
  <si>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</si>
  <si>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</si>
  <si>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</si>
  <si>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</si>
  <si>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</si>
  <si>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</si>
  <si>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</si>
  <si>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</si>
  <si>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</si>
  <si>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</si>
  <si>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</si>
  <si>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</si>
  <si>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</si>
  <si>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</si>
  <si>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</si>
  <si>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</si>
  <si>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</si>
  <si>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</si>
  <si>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</si>
  <si>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</si>
  <si>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</si>
  <si>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</si>
  <si>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</si>
  <si>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</si>
  <si>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</si>
  <si>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</si>
  <si>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</si>
  <si>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</si>
  <si>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</si>
  <si>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</si>
  <si>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</si>
  <si>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</si>
  <si>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</si>
  <si>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</si>
  <si>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</si>
  <si>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</si>
  <si>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</si>
  <si>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</si>
  <si>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</si>
  <si>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</si>
  <si>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</si>
  <si>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</si>
  <si>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</si>
  <si>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</si>
  <si>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</si>
  <si>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</si>
  <si>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</si>
  <si>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</si>
  <si>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</si>
  <si>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</si>
  <si>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</si>
  <si>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</si>
  <si>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</si>
  <si>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</si>
  <si>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</si>
  <si>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</si>
  <si>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</si>
  <si>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</si>
  <si>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</si>
  <si>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</si>
  <si>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</si>
  <si>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</si>
  <si>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</si>
  <si>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</si>
  <si>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</si>
  <si>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</si>
  <si>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</si>
  <si>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</si>
  <si>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</si>
  <si>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</si>
  <si>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</si>
  <si>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</si>
  <si>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</si>
  <si>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</si>
  <si>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</si>
  <si>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</si>
  <si>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</si>
  <si>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</si>
  <si>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</si>
  <si>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</si>
  <si>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</si>
  <si>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</si>
  <si>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</si>
  <si>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</si>
  <si>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</si>
  <si>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</si>
  <si>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</si>
  <si>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</si>
  <si>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</si>
  <si>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</si>
  <si>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</si>
  <si>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</si>
  <si>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</si>
  <si>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</si>
  <si>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</si>
  <si>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</si>
  <si>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</si>
  <si>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</si>
  <si>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</si>
  <si>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</si>
  <si>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</si>
  <si>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</si>
  <si>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</si>
  <si>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</si>
  <si>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</si>
  <si>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</si>
  <si>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</si>
  <si>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</si>
  <si>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</si>
  <si>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</si>
  <si>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</si>
  <si>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</si>
  <si>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</si>
  <si>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</si>
  <si>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</si>
  <si>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</si>
  <si>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</si>
  <si>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</si>
  <si>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</si>
  <si>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</si>
  <si>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</si>
  <si>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</si>
  <si>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</si>
  <si>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</si>
  <si>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</si>
  <si>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</si>
  <si>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</si>
  <si>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</si>
  <si>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</si>
  <si>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</si>
  <si>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</si>
  <si>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</si>
  <si>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</si>
  <si>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</si>
  <si>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</si>
  <si>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</si>
  <si>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</si>
  <si>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</si>
  <si>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</si>
  <si>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</si>
  <si>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</si>
  <si>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</si>
  <si>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</si>
  <si>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</si>
  <si>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</si>
  <si>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</si>
  <si>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</si>
  <si>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</si>
  <si>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</si>
  <si>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</si>
  <si>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</si>
  <si>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</si>
  <si>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</si>
  <si>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</si>
  <si>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</si>
  <si>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</si>
  <si>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</si>
  <si>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</si>
  <si>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</si>
  <si>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</si>
  <si>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</si>
  <si>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</si>
  <si>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</si>
  <si>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</si>
  <si>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</si>
  <si>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</si>
  <si>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</si>
  <si>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</si>
  <si>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</si>
  <si>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</si>
  <si>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</si>
  <si>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</si>
  <si>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</si>
  <si>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</si>
  <si>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</si>
  <si>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</si>
  <si>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</si>
  <si>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</si>
  <si>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</si>
  <si>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</si>
  <si>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</si>
  <si>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</si>
  <si>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</si>
  <si>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</si>
  <si>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</si>
  <si>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</si>
  <si>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</si>
  <si>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</si>
  <si>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</si>
  <si>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</si>
  <si>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</si>
  <si>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</si>
  <si>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</si>
  <si>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</si>
  <si>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</si>
  <si>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</si>
  <si>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</si>
  <si>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</si>
  <si>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</si>
  <si>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</si>
  <si>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</si>
  <si>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</si>
  <si>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</si>
  <si>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</si>
  <si>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</si>
  <si>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</si>
  <si>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</si>
  <si>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</si>
  <si>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</si>
  <si>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</si>
  <si>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</si>
  <si>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</si>
  <si>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</si>
  <si>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</si>
  <si>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</si>
  <si>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</si>
  <si>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</si>
  <si>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</si>
  <si>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</si>
  <si>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</si>
  <si>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</si>
  <si>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</si>
  <si>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</si>
  <si>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</si>
  <si>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</si>
  <si>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</si>
  <si>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</si>
  <si>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</si>
  <si>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</si>
  <si>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</si>
  <si>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</si>
  <si>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</si>
  <si>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</si>
  <si>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</si>
  <si>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</si>
  <si>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</si>
  <si>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</si>
  <si>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</si>
  <si>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</si>
  <si>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</si>
  <si>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</si>
  <si>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</si>
  <si>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</si>
  <si>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</si>
  <si>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</si>
  <si>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</si>
  <si>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</si>
  <si>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</si>
  <si>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</si>
  <si>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</si>
  <si>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</si>
  <si>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</si>
  <si>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</si>
  <si>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</si>
  <si>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</si>
  <si>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</si>
  <si>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</si>
  <si>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</si>
  <si>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</si>
  <si>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</si>
  <si>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</si>
  <si>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</si>
  <si>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</si>
  <si>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</si>
  <si>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</si>
  <si>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</si>
  <si>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</si>
  <si>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</si>
  <si>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</si>
  <si>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</si>
  <si>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</si>
  <si>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</si>
  <si>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</si>
  <si>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</si>
  <si>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</si>
  <si>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</si>
  <si>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</si>
  <si>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</si>
  <si>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</si>
  <si>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</si>
  <si>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</si>
  <si>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</si>
  <si>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</si>
  <si>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</si>
  <si>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</si>
  <si>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</si>
  <si>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</si>
  <si>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</si>
  <si>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</si>
  <si>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</si>
  <si>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</si>
  <si>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</si>
  <si>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</si>
  <si>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</si>
  <si>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</si>
  <si>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</si>
  <si>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</si>
  <si>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</si>
  <si>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</si>
  <si>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</si>
  <si>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</si>
  <si>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</si>
  <si>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</si>
  <si>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</si>
  <si>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</si>
  <si>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</si>
  <si>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</si>
  <si>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</si>
  <si>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</si>
  <si>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</si>
  <si>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</si>
  <si>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</si>
  <si>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</si>
  <si>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</si>
  <si>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</si>
  <si>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</si>
  <si>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</si>
  <si>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</si>
  <si>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</si>
  <si>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</si>
  <si>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</si>
  <si>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</si>
  <si>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</si>
  <si>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</si>
  <si>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</si>
  <si>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</si>
  <si>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</si>
  <si>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</si>
  <si>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</si>
  <si>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</si>
  <si>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</si>
  <si>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</si>
  <si>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</si>
  <si>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</si>
  <si>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</si>
  <si>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</si>
  <si>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</si>
  <si>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</si>
  <si>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</si>
  <si>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</si>
  <si>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</si>
  <si>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</si>
  <si>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</si>
  <si>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</si>
  <si>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</si>
  <si>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</si>
  <si>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</si>
  <si>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</si>
  <si>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</si>
  <si>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</si>
  <si>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</si>
  <si>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</si>
  <si>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</si>
  <si>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</si>
  <si>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</si>
  <si>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</si>
  <si>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</si>
  <si>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</si>
  <si>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</si>
  <si>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</si>
  <si>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</si>
  <si>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</si>
  <si>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</si>
  <si>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</si>
  <si>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</si>
  <si>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</si>
  <si>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</si>
  <si>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</si>
  <si>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</si>
  <si>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</si>
  <si>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</si>
  <si>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</si>
  <si>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</si>
  <si>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</si>
  <si>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</si>
  <si>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</si>
  <si>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</si>
  <si>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</si>
  <si>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</si>
  <si>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</si>
  <si>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</si>
  <si>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</si>
  <si>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</si>
  <si>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</si>
  <si>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</si>
  <si>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</si>
  <si>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</si>
  <si>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</si>
  <si>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</si>
  <si>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</si>
  <si>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</si>
  <si>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</si>
  <si>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</si>
  <si>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</si>
  <si>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</si>
  <si>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</si>
  <si>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</si>
  <si>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</si>
  <si>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</si>
  <si>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</si>
  <si>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</si>
  <si>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</si>
  <si>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</si>
  <si>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</si>
  <si>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</si>
  <si>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</si>
  <si>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</si>
  <si>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</si>
  <si>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</si>
  <si>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</si>
  <si>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</si>
  <si>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</si>
  <si>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</si>
  <si>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</si>
  <si>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</si>
  <si>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</si>
  <si>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</si>
  <si>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</si>
  <si>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</si>
  <si>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</si>
  <si>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</si>
  <si>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</si>
  <si>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</si>
  <si>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</si>
  <si>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</si>
  <si>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</si>
  <si>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</si>
  <si>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</si>
  <si>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</si>
  <si>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</si>
  <si>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</si>
  <si>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</si>
  <si>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</si>
  <si>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</si>
  <si>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</si>
  <si>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</si>
  <si>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</si>
  <si>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</si>
  <si>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</si>
  <si>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</si>
  <si>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</si>
  <si>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</si>
  <si>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</si>
  <si>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</si>
  <si>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</si>
  <si>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</si>
  <si>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</si>
  <si>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</si>
  <si>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</si>
  <si>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</si>
  <si>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</si>
  <si>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</si>
  <si>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</si>
  <si>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</si>
  <si>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</si>
  <si>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</si>
  <si>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</si>
  <si>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</si>
  <si>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</si>
  <si>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</si>
  <si>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</si>
  <si>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</si>
  <si>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</si>
  <si>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</si>
  <si>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</si>
  <si>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</si>
  <si>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</si>
  <si>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</si>
  <si>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</si>
  <si>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</si>
  <si>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</si>
  <si>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</si>
  <si>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</si>
  <si>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</si>
  <si>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</si>
  <si>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</si>
  <si>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</si>
  <si>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</si>
  <si>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</si>
  <si>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</si>
  <si>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</si>
  <si>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</si>
  <si>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</si>
  <si>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</si>
  <si>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</si>
  <si>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</si>
  <si>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</si>
  <si>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</si>
  <si>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</si>
  <si>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</si>
  <si>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</si>
  <si>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</si>
  <si>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</si>
  <si>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</si>
  <si>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</si>
  <si>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</si>
  <si>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</si>
  <si>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</si>
  <si>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</si>
  <si>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</si>
  <si>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</si>
  <si>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</si>
  <si>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</si>
  <si>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</si>
  <si>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</si>
  <si>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</si>
  <si>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</si>
  <si>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</si>
  <si>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</si>
  <si>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</si>
  <si>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</si>
  <si>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</si>
  <si>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</si>
  <si>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</si>
  <si>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</si>
  <si>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</si>
  <si>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</si>
  <si>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</si>
  <si>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</si>
  <si>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</si>
  <si>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</si>
  <si>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</si>
  <si>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</si>
  <si>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</si>
  <si>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</si>
  <si>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</si>
  <si>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</si>
  <si>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</si>
  <si>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</si>
  <si>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</si>
  <si>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</si>
  <si>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</si>
  <si>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</si>
  <si>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</si>
  <si>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</si>
  <si>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</si>
  <si>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</si>
  <si>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</si>
  <si>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</si>
  <si>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</si>
  <si>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</si>
  <si>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</si>
  <si>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</si>
  <si>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</si>
  <si>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</si>
  <si>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</si>
  <si>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</si>
  <si>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</si>
  <si>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</si>
  <si>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</si>
  <si>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</si>
  <si>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</si>
  <si>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</si>
  <si>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</si>
  <si>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</si>
  <si>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</si>
  <si>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</si>
  <si>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</si>
  <si>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</si>
  <si>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</si>
  <si>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</si>
  <si>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</si>
  <si>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</si>
  <si>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</si>
  <si>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</si>
  <si>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</si>
  <si>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</si>
  <si>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</si>
  <si>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</si>
  <si>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</si>
  <si>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</si>
  <si>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</si>
  <si>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</si>
  <si>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</si>
  <si>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</si>
  <si>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</si>
  <si>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</si>
  <si>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</si>
  <si>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</si>
  <si>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</si>
  <si>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</si>
  <si>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</si>
  <si>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</si>
  <si>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</si>
  <si>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</si>
  <si>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</si>
  <si>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</si>
  <si>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</si>
  <si>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</si>
  <si>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</si>
  <si>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</si>
  <si>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</si>
  <si>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</si>
  <si>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</si>
  <si>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</si>
  <si>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</si>
  <si>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</si>
  <si>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</si>
  <si>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</si>
  <si>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</si>
  <si>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</si>
  <si>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</si>
  <si>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</si>
  <si>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</si>
  <si>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</si>
  <si>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</si>
  <si>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</si>
  <si>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</si>
  <si>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</si>
  <si>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</si>
  <si>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</si>
  <si>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</si>
  <si>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</si>
  <si>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</si>
  <si>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</si>
  <si>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</si>
  <si>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</si>
  <si>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</si>
  <si>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</si>
  <si>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</si>
  <si>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</si>
  <si>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</si>
  <si>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</si>
  <si>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</si>
  <si>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</si>
  <si>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</si>
  <si>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</si>
  <si>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</si>
  <si>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</si>
  <si>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</si>
  <si>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</si>
  <si>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</si>
  <si>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</si>
  <si>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</si>
  <si>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</si>
  <si>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</si>
  <si>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</si>
  <si>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</si>
  <si>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</si>
  <si>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</si>
  <si>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</si>
  <si>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</si>
  <si>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</si>
  <si>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</si>
  <si>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</si>
  <si>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</si>
  <si>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</si>
  <si>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</si>
  <si>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</si>
  <si>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</si>
  <si>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</si>
  <si>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</si>
  <si>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</si>
  <si>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</si>
  <si>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</si>
  <si>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</si>
  <si>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</si>
  <si>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</si>
  <si>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</si>
  <si>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</si>
  <si>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</si>
  <si>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</si>
  <si>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</si>
  <si>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</si>
  <si>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</si>
  <si>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</si>
  <si>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</si>
  <si>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</si>
  <si>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</si>
  <si>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</si>
  <si>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</si>
  <si>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</si>
  <si>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</si>
  <si>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</si>
  <si>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</si>
  <si>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</si>
  <si>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</si>
  <si>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</si>
  <si>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</si>
  <si>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</si>
  <si>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</si>
  <si>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</si>
  <si>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</si>
  <si>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</si>
  <si>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</si>
  <si>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</si>
  <si>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</si>
  <si>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</si>
  <si>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</si>
  <si>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</si>
  <si>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</si>
  <si>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</si>
  <si>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</si>
  <si>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</si>
  <si>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</si>
  <si>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</si>
  <si>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</si>
  <si>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</si>
  <si>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</si>
  <si>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</si>
  <si>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</si>
  <si>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</si>
  <si>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</si>
  <si>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</si>
  <si>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</si>
  <si>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</si>
  <si>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</si>
  <si>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</si>
  <si>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</si>
  <si>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</si>
  <si>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</si>
  <si>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</si>
  <si>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</si>
  <si>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</si>
  <si>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</si>
  <si>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</si>
  <si>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</si>
  <si>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</si>
  <si>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</si>
  <si>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</si>
  <si>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</si>
  <si>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</si>
  <si>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</si>
  <si>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</si>
  <si>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</si>
  <si>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</si>
  <si>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</si>
  <si>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</si>
  <si>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</si>
  <si>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</si>
  <si>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</si>
  <si>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</si>
  <si>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</si>
  <si>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</si>
  <si>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</si>
  <si>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</si>
  <si>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</si>
  <si>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</si>
  <si>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</si>
  <si>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</si>
  <si>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</si>
  <si>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</si>
  <si>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</si>
  <si>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</si>
  <si>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</si>
  <si>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</si>
  <si>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</si>
  <si>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</si>
  <si>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</si>
  <si>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</si>
  <si>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</si>
  <si>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</si>
  <si>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</si>
  <si>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</si>
  <si>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</si>
  <si>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</si>
  <si>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</si>
  <si>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</si>
  <si>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</si>
  <si>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</si>
  <si>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</si>
  <si>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</si>
  <si>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</si>
  <si>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</si>
  <si>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</si>
  <si>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</si>
  <si>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</si>
  <si>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</si>
  <si>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</si>
  <si>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</si>
  <si>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</si>
  <si>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</si>
  <si>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</si>
  <si>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</si>
  <si>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</si>
  <si>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</si>
  <si>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</si>
  <si>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</si>
  <si>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</si>
  <si>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</si>
  <si>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</si>
  <si>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</si>
  <si>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</si>
  <si>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</si>
  <si>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</si>
  <si>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</si>
  <si>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</si>
  <si>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</si>
  <si>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</si>
  <si>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</si>
  <si>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</si>
  <si>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</si>
  <si>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</si>
  <si>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</si>
  <si>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</si>
  <si>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</si>
  <si>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</si>
  <si>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</si>
  <si>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</si>
  <si>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</si>
  <si>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</si>
  <si>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</si>
  <si>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</si>
  <si>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</si>
  <si>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</si>
  <si>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</si>
  <si>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</si>
  <si>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</si>
  <si>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</si>
  <si>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</si>
  <si>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</si>
  <si>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</si>
  <si>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</si>
  <si>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</si>
  <si>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</si>
  <si>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</si>
  <si>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</si>
  <si>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</si>
  <si>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</si>
  <si>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</si>
  <si>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</si>
  <si>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</si>
  <si>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</si>
  <si>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</si>
  <si>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</si>
  <si>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</si>
  <si>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</si>
  <si>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</si>
  <si>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</si>
  <si>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</si>
  <si>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</si>
  <si>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</si>
  <si>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</si>
  <si>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</si>
  <si>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</si>
  <si>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</si>
  <si>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</si>
  <si>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</si>
  <si>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</si>
  <si>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</si>
  <si>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</si>
  <si>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</si>
  <si>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</si>
  <si>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</si>
  <si>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</si>
  <si>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</si>
  <si>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</si>
  <si>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</si>
  <si>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</si>
  <si>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</si>
  <si>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</si>
  <si>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</si>
  <si>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</si>
  <si>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</si>
  <si>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</si>
  <si>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</si>
  <si>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</si>
  <si>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</si>
  <si>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</si>
  <si>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</si>
  <si>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</si>
  <si>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</si>
  <si>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</si>
  <si>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</si>
  <si>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</si>
  <si>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</si>
  <si>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</si>
  <si>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</si>
  <si>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</si>
  <si>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</si>
  <si>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</si>
  <si>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</si>
  <si>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</si>
  <si>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</si>
  <si>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</si>
  <si>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</si>
  <si>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</si>
  <si>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</si>
  <si>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</si>
  <si>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</si>
  <si>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</si>
  <si>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</si>
  <si>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</si>
  <si>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</si>
  <si>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</si>
  <si>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</si>
  <si>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</si>
  <si>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</si>
  <si>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</si>
  <si>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</si>
  <si>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</si>
  <si>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</si>
  <si>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</si>
  <si>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</si>
  <si>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</si>
  <si>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</si>
  <si>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</si>
  <si>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</si>
  <si>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</si>
  <si>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</si>
  <si>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</si>
  <si>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</si>
  <si>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</si>
  <si>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</si>
  <si>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</si>
  <si>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</si>
  <si>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</si>
  <si>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</si>
  <si>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</si>
  <si>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</si>
  <si>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</si>
  <si>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</si>
  <si>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</si>
  <si>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</si>
  <si>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</si>
  <si>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</si>
  <si>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</si>
  <si>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</si>
  <si>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</si>
  <si>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</si>
  <si>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</si>
  <si>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</si>
  <si>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</si>
  <si>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</si>
  <si>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</si>
  <si>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</si>
  <si>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</si>
  <si>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</si>
  <si>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</si>
  <si>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</si>
  <si>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</si>
  <si>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</si>
  <si>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</si>
  <si>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</si>
  <si>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</si>
  <si>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</si>
  <si>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</si>
  <si>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</si>
  <si>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</si>
  <si>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</si>
  <si>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</si>
  <si>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</si>
  <si>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</si>
  <si>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</si>
  <si>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</si>
  <si>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</si>
  <si>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</si>
  <si>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</si>
  <si>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</si>
  <si>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</si>
  <si>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</si>
  <si>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</si>
  <si>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</si>
  <si>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</si>
  <si>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</si>
  <si>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</si>
  <si>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</si>
  <si>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</si>
  <si>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</si>
  <si>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</si>
  <si>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</si>
  <si>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</si>
  <si>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</si>
  <si>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</si>
  <si>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</si>
  <si>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</si>
  <si>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</si>
  <si>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</si>
  <si>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</si>
  <si>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</si>
  <si>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</si>
  <si>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</si>
  <si>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</si>
  <si>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</si>
  <si>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</si>
  <si>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</si>
  <si>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</si>
  <si>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</si>
  <si>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</si>
  <si>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</si>
  <si>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</si>
  <si>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</si>
  <si>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</si>
  <si>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</si>
  <si>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</si>
  <si>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</si>
  <si>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</si>
  <si>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</si>
  <si>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</si>
  <si>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</si>
  <si>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</si>
  <si>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</si>
  <si>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</si>
  <si>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</si>
  <si>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</si>
  <si>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</si>
  <si>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</si>
  <si>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</si>
  <si>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</si>
  <si>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</si>
  <si>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</si>
  <si>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</si>
  <si>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</si>
  <si>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</si>
  <si>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</si>
  <si>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</si>
  <si>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</si>
  <si>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</si>
  <si>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</si>
  <si>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</si>
  <si>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</si>
  <si>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</si>
  <si>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</si>
  <si>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</si>
  <si>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</si>
  <si>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</si>
  <si>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</si>
  <si>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</si>
  <si>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</si>
  <si>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</si>
  <si>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</si>
  <si>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</si>
  <si>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</si>
  <si>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</si>
  <si>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</si>
  <si>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</si>
  <si>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</si>
  <si>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</si>
  <si>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</si>
  <si>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</si>
  <si>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</si>
  <si>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</si>
  <si>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</si>
  <si>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</si>
  <si>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</si>
  <si>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</si>
  <si>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</si>
  <si>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</si>
  <si>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</si>
  <si>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</si>
  <si>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</si>
  <si>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</si>
  <si>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</si>
  <si>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</si>
  <si>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</si>
  <si>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</si>
  <si>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</si>
  <si>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</si>
  <si>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</si>
  <si>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</si>
  <si>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</si>
  <si>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</si>
  <si>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</si>
  <si>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</si>
  <si>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</si>
  <si>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</si>
  <si>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</si>
  <si>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</si>
  <si>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</si>
  <si>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</si>
  <si>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</si>
  <si>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</si>
  <si>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</si>
  <si>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</si>
  <si>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</si>
  <si>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</si>
  <si>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</si>
  <si>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</si>
  <si>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</si>
  <si>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</si>
  <si>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</si>
  <si>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</si>
  <si>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</si>
  <si>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</si>
  <si>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</si>
  <si>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</si>
  <si>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</si>
  <si>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</si>
  <si>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</si>
  <si>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</si>
  <si>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</si>
  <si>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</si>
  <si>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</si>
  <si>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</si>
  <si>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</si>
  <si>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</si>
  <si>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</si>
  <si>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</si>
  <si>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</si>
  <si>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</si>
  <si>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</si>
  <si>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</si>
  <si>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</si>
  <si>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</si>
  <si>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</si>
  <si>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</si>
  <si>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</si>
  <si>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</si>
  <si>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</si>
  <si>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</si>
  <si>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</si>
  <si>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</si>
  <si>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</si>
  <si>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</si>
  <si>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</si>
  <si>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</si>
  <si>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</si>
  <si>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</si>
  <si>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</si>
  <si>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</si>
  <si>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</si>
  <si>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</si>
  <si>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</si>
  <si>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</si>
  <si>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</si>
  <si>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</si>
  <si>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</si>
  <si>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</si>
  <si>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</si>
  <si>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</si>
  <si>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</si>
  <si>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</si>
  <si>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</si>
  <si>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</si>
  <si>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</si>
  <si>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</si>
  <si>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</si>
  <si>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</si>
  <si>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</si>
  <si>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</si>
  <si>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</si>
  <si>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</si>
  <si>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</si>
  <si>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</si>
  <si>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</si>
  <si>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</si>
  <si>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</si>
  <si>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</si>
  <si>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</si>
  <si>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</si>
  <si>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</si>
  <si>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</si>
  <si>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</si>
  <si>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</si>
  <si>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</si>
  <si>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</si>
  <si>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</si>
  <si>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</si>
  <si>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</si>
  <si>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</si>
  <si>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</si>
  <si>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</si>
  <si>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</si>
  <si>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</si>
  <si>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</si>
  <si>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</si>
  <si>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</si>
  <si>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</si>
  <si>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</si>
  <si>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</si>
  <si>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</si>
  <si>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</si>
  <si>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</si>
  <si>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</si>
  <si>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</si>
  <si>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</si>
  <si>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</si>
  <si>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</si>
  <si>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</si>
  <si>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</si>
  <si>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</si>
  <si>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</si>
  <si>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</si>
  <si>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</si>
  <si>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</si>
  <si>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</si>
  <si>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</si>
  <si>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</si>
  <si>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</si>
  <si>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</si>
  <si>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</si>
  <si>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</si>
  <si>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</si>
  <si>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</si>
  <si>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</si>
  <si>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</si>
  <si>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</si>
  <si>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</si>
  <si>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</si>
  <si>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</si>
  <si>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</si>
  <si>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</si>
  <si>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</si>
  <si>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</si>
  <si>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</si>
  <si>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</si>
  <si>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</si>
  <si>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</si>
  <si>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</si>
  <si>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</si>
  <si>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</si>
  <si>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</si>
  <si>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</si>
  <si>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</si>
  <si>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</si>
  <si>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</si>
  <si>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</si>
  <si>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</si>
  <si>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</si>
  <si>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</si>
  <si>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</si>
  <si>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</si>
  <si>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</si>
  <si>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</si>
  <si>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</si>
  <si>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</si>
  <si>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</si>
  <si>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</si>
  <si>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</si>
  <si>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</si>
  <si>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</si>
  <si>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</si>
  <si>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</si>
  <si>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</si>
  <si>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</si>
  <si>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</si>
  <si>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</si>
  <si>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</si>
  <si>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</si>
  <si>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</si>
  <si>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</si>
  <si>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</si>
  <si>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</si>
  <si>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</si>
  <si>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</si>
  <si>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</si>
  <si>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</si>
  <si>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</si>
  <si>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</si>
  <si>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</si>
  <si>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</si>
  <si>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</si>
  <si>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</si>
  <si>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</si>
  <si>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</si>
  <si>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</si>
  <si>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</si>
  <si>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</si>
  <si>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</si>
  <si>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</si>
  <si>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</si>
  <si>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</si>
  <si>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</si>
  <si>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</si>
  <si>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</si>
  <si>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</si>
  <si>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</si>
  <si>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</si>
  <si>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</si>
  <si>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</si>
  <si>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</si>
  <si>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</si>
  <si>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</si>
  <si>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</si>
  <si>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</si>
  <si>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</si>
  <si>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</si>
  <si>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</si>
  <si>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</si>
  <si>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</si>
  <si>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</si>
  <si>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</si>
  <si>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</si>
  <si>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</si>
  <si>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</si>
  <si>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</si>
  <si>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</si>
  <si>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</si>
  <si>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</si>
  <si>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</si>
  <si>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</si>
  <si>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</si>
  <si>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</si>
  <si>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</si>
  <si>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</si>
  <si>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</si>
  <si>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</si>
  <si>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</si>
  <si>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</si>
  <si>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</si>
  <si>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</si>
  <si>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</si>
  <si>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</si>
  <si>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</si>
  <si>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</si>
  <si>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</si>
  <si>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</si>
  <si>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</si>
  <si>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</si>
  <si>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</si>
  <si>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</si>
  <si>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</si>
  <si>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</si>
  <si>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</si>
  <si>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</si>
  <si>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</si>
  <si>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</si>
  <si>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</si>
  <si>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</si>
  <si>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</si>
  <si>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</si>
  <si>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</si>
  <si>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</si>
  <si>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</si>
  <si>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</si>
  <si>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</si>
  <si>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</si>
  <si>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</si>
  <si>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</si>
  <si>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</si>
  <si>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</si>
  <si>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</si>
  <si>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</si>
  <si>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</si>
  <si>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</si>
  <si>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</si>
  <si>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</si>
  <si>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</si>
  <si>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</si>
  <si>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</si>
  <si>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</si>
  <si>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</si>
  <si>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</si>
  <si>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</si>
  <si>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</si>
  <si>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</si>
  <si>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</si>
  <si>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</si>
  <si>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</si>
  <si>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</si>
  <si>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</si>
  <si>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</si>
  <si>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</si>
  <si>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</si>
  <si>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</si>
  <si>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</si>
  <si>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</si>
  <si>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</si>
  <si>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</si>
  <si>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</si>
  <si>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</si>
  <si>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</si>
  <si>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</si>
  <si>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</si>
  <si>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</si>
  <si>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</si>
  <si>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</si>
  <si>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</si>
  <si>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</si>
  <si>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</si>
  <si>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</si>
  <si>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</si>
  <si>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</si>
  <si>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</si>
  <si>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</si>
  <si>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</si>
  <si>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</si>
  <si>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</si>
  <si>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</si>
  <si>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</si>
  <si>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</si>
  <si>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</si>
  <si>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</si>
  <si>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</si>
  <si>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</si>
  <si>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</si>
  <si>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</si>
  <si>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</si>
  <si>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</si>
  <si>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</si>
  <si>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</si>
  <si>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</si>
  <si>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</si>
  <si>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</si>
  <si>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</si>
  <si>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</si>
  <si>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</si>
  <si>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</si>
  <si>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</si>
  <si>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</si>
  <si>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</si>
  <si>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</si>
  <si>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</si>
  <si>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</si>
  <si>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</si>
  <si>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</si>
  <si>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</si>
  <si>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</si>
  <si>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</si>
  <si>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</si>
  <si>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</si>
  <si>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</si>
  <si>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</si>
  <si>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</si>
  <si>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</si>
  <si>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</si>
  <si>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</si>
  <si>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</si>
  <si>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</si>
  <si>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</si>
  <si>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</si>
  <si>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</si>
  <si>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</si>
  <si>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</si>
  <si>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</si>
  <si>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</si>
  <si>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</si>
  <si>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</si>
  <si>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</si>
  <si>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</si>
  <si>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</si>
  <si>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</si>
  <si>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</si>
  <si>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</si>
  <si>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</si>
  <si>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</si>
  <si>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</si>
  <si>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</si>
  <si>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</si>
  <si>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</si>
  <si>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</si>
  <si>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</si>
  <si>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</si>
  <si>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</si>
  <si>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</si>
  <si>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</si>
  <si>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</si>
  <si>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</si>
  <si>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</si>
  <si>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</si>
  <si>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</si>
  <si>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</si>
  <si>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</si>
  <si>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</si>
  <si>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</si>
  <si>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</si>
  <si>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</si>
  <si>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</si>
  <si>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</si>
  <si>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</si>
  <si>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</si>
  <si>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</si>
  <si>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</si>
  <si>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</si>
  <si>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</si>
  <si>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</si>
  <si>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</si>
  <si>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</si>
  <si>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</si>
  <si>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</si>
  <si>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</si>
  <si>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</si>
  <si>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</si>
  <si>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</si>
  <si>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</si>
  <si>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</si>
  <si>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</si>
  <si>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</si>
  <si>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</si>
  <si>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</si>
  <si>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</si>
  <si>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</si>
  <si>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</si>
  <si>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</si>
  <si>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</si>
  <si>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</si>
  <si>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</si>
  <si>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</si>
  <si>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</si>
  <si>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</si>
  <si>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</si>
  <si>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</si>
  <si>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</si>
  <si>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</si>
  <si>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</si>
  <si>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</si>
  <si>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</si>
  <si>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</si>
  <si>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</si>
  <si>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</si>
  <si>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</si>
  <si>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</si>
  <si>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</si>
  <si>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</si>
  <si>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</si>
  <si>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</si>
  <si>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</si>
  <si>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</si>
  <si>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</si>
  <si>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</si>
  <si>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</si>
  <si>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</si>
  <si>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</si>
  <si>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</si>
  <si>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</si>
  <si>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</si>
  <si>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</si>
  <si>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</si>
  <si>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</si>
  <si>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</si>
  <si>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</si>
  <si>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</si>
  <si>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</si>
  <si>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</si>
  <si>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</si>
  <si>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</si>
  <si>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</si>
  <si>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</si>
  <si>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</si>
  <si>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</si>
  <si>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</si>
  <si>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</si>
  <si>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</si>
  <si>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</si>
  <si>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</si>
  <si>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</si>
  <si>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</si>
  <si>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</si>
  <si>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</si>
  <si>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</si>
  <si>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</si>
  <si>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</si>
  <si>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</si>
  <si>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</si>
  <si>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</si>
  <si>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</si>
  <si>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</si>
  <si>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</si>
  <si>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</si>
  <si>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</si>
  <si>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</si>
  <si>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</si>
  <si>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</si>
  <si>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</si>
  <si>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</si>
  <si>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</si>
  <si>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</si>
  <si>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</si>
  <si>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</si>
  <si>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</si>
  <si>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</si>
  <si>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</si>
  <si>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</si>
  <si>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</si>
  <si>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</si>
  <si>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</si>
  <si>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</si>
  <si>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</si>
  <si>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</si>
  <si>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</si>
  <si>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</si>
  <si>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</si>
  <si>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</si>
  <si>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</si>
  <si>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</si>
  <si>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</si>
  <si>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</si>
  <si>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</si>
  <si>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</si>
  <si>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</si>
  <si>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</si>
  <si>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</si>
  <si>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</si>
  <si>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</si>
  <si>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</si>
  <si>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</si>
  <si>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</si>
  <si>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</si>
  <si>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</si>
  <si>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</si>
  <si>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</si>
  <si>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</si>
  <si>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</si>
  <si>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</si>
  <si>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</si>
  <si>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</si>
  <si>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</si>
  <si>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</si>
  <si>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</si>
  <si>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</si>
  <si>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</si>
  <si>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</si>
  <si>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</si>
  <si>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</si>
  <si>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</si>
  <si>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</si>
  <si>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</si>
  <si>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</si>
  <si>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</si>
  <si>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</si>
  <si>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</si>
  <si>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</si>
  <si>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</si>
  <si>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</si>
  <si>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</si>
  <si>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</si>
  <si>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</si>
  <si>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</si>
  <si>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</si>
  <si>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</si>
  <si>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</si>
  <si>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</si>
  <si>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</si>
  <si>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</si>
  <si>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</si>
  <si>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</si>
  <si>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</si>
  <si>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</si>
  <si>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</si>
  <si>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</si>
  <si>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</si>
  <si>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</si>
  <si>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</si>
  <si>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</si>
  <si>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</si>
  <si>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</si>
  <si>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</si>
  <si>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</si>
  <si>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</si>
  <si>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</si>
  <si>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</si>
  <si>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</si>
  <si>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</si>
  <si>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</si>
  <si>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</si>
  <si>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</si>
  <si>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</si>
  <si>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</si>
  <si>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</si>
  <si>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</si>
  <si>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</si>
  <si>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</si>
  <si>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</si>
  <si>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</si>
  <si>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</si>
  <si>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</si>
  <si>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</si>
  <si>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</si>
  <si>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</si>
  <si>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</si>
  <si>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</si>
  <si>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</si>
  <si>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</si>
  <si>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</si>
  <si>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</si>
  <si>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</si>
  <si>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</si>
  <si>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</si>
  <si>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</si>
  <si>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</si>
  <si>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</si>
  <si>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</si>
  <si>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</si>
  <si>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</si>
  <si>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</si>
  <si>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</si>
  <si>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</si>
  <si>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</si>
  <si>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</si>
  <si>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</si>
  <si>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</si>
  <si>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</si>
  <si>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</si>
  <si>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</si>
  <si>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</si>
  <si>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</si>
  <si>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</si>
  <si>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</si>
  <si>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</si>
  <si>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</si>
  <si>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</si>
  <si>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</si>
  <si>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</si>
  <si>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</si>
  <si>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</si>
  <si>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</si>
  <si>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</si>
  <si>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</si>
  <si>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</si>
  <si>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</si>
  <si>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</si>
  <si>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</si>
  <si>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</si>
  <si>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</si>
  <si>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</si>
  <si>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</si>
  <si>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</si>
  <si>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</si>
  <si>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</si>
  <si>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</si>
  <si>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</si>
  <si>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</si>
  <si>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</si>
  <si>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</si>
  <si>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</si>
  <si>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</si>
  <si>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</si>
  <si>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</si>
  <si>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</si>
  <si>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</si>
  <si>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</si>
  <si>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</si>
  <si>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</si>
  <si>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</si>
  <si>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</si>
  <si>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</si>
  <si>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</si>
  <si>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</si>
  <si>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</si>
  <si>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</si>
  <si>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</si>
  <si>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</si>
  <si>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</si>
  <si>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</si>
  <si>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</si>
  <si>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</si>
  <si>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</si>
  <si>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</si>
  <si>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</si>
  <si>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</si>
  <si>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</si>
  <si>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</si>
  <si>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</si>
  <si>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</si>
  <si>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</si>
  <si>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</si>
  <si>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</si>
  <si>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</si>
  <si>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</si>
  <si>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</si>
  <si>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</si>
  <si>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</si>
  <si>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</si>
  <si>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</si>
  <si>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</si>
  <si>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</si>
  <si>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</si>
  <si>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</si>
  <si>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</si>
  <si>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</si>
  <si>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</si>
  <si>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</si>
  <si>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</si>
  <si>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</si>
  <si>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</si>
  <si>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</si>
  <si>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</si>
  <si>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</si>
  <si>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</si>
  <si>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</si>
  <si>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</si>
  <si>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</si>
  <si>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</si>
  <si>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</si>
  <si>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</si>
  <si>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</si>
  <si>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</si>
  <si>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</si>
  <si>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</si>
  <si>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</si>
  <si>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</si>
  <si>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</si>
  <si>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</si>
  <si>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</si>
  <si>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</si>
  <si>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</si>
  <si>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</si>
  <si>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</si>
  <si>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</si>
  <si>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</si>
  <si>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</si>
  <si>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</si>
  <si>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</si>
  <si>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</si>
  <si>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</si>
  <si>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</si>
  <si>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</si>
  <si>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</si>
  <si>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</si>
  <si>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</si>
  <si>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</si>
  <si>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</si>
  <si>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</si>
  <si>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</si>
  <si>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</si>
  <si>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</si>
  <si>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</si>
  <si>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</si>
  <si>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</si>
  <si>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</si>
  <si>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</si>
  <si>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</si>
  <si>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</si>
  <si>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</si>
  <si>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</si>
  <si>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</si>
  <si>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</si>
  <si>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</si>
  <si>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</si>
  <si>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</si>
  <si>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</si>
  <si>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</si>
  <si>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</si>
  <si>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</si>
  <si>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</si>
  <si>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</si>
  <si>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</si>
  <si>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</si>
  <si>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</si>
  <si>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</si>
  <si>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</si>
  <si>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</si>
  <si>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</si>
  <si>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</si>
  <si>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</si>
  <si>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</si>
  <si>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</si>
  <si>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</si>
  <si>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</si>
  <si>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</si>
  <si>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</si>
  <si>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</si>
  <si>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</si>
  <si>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</si>
  <si>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</si>
  <si>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</si>
  <si>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</si>
  <si>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</si>
  <si>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</si>
  <si>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</si>
  <si>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</si>
  <si>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</si>
  <si>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</si>
  <si>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</si>
  <si>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</si>
  <si>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</si>
  <si>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</si>
  <si>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</si>
  <si>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</si>
  <si>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</si>
  <si>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</si>
  <si>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</si>
  <si>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</si>
  <si>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</si>
  <si>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</si>
  <si>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</si>
  <si>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</si>
  <si>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</si>
  <si>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</si>
  <si>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</si>
  <si>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</si>
  <si>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</si>
  <si>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</si>
  <si>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</si>
  <si>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</si>
  <si>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</si>
  <si>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</si>
  <si>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</si>
  <si>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</si>
  <si>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</si>
  <si>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</si>
  <si>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</si>
  <si>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</si>
  <si>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</si>
  <si>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</si>
  <si>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</si>
  <si>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</si>
  <si>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</si>
  <si>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</si>
  <si>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</si>
  <si>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</si>
  <si>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</si>
  <si>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</si>
  <si>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</si>
  <si>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</si>
  <si>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</si>
  <si>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</si>
  <si>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</si>
  <si>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</si>
  <si>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</si>
  <si>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</si>
  <si>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</si>
  <si>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</si>
  <si>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</si>
  <si>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</si>
  <si>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</si>
  <si>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</si>
  <si>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</si>
  <si>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</si>
  <si>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</si>
  <si>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</si>
  <si>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</si>
  <si>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</si>
  <si>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</si>
  <si>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</si>
  <si>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</si>
  <si>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</si>
  <si>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</si>
  <si>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</si>
  <si>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</si>
  <si>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</si>
  <si>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</si>
  <si>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</si>
  <si>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</si>
  <si>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</si>
  <si>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</si>
  <si>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</si>
  <si>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</si>
  <si>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</si>
  <si>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</si>
  <si>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</si>
  <si>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</si>
  <si>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</si>
  <si>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</si>
  <si>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</si>
  <si>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</si>
  <si>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</si>
  <si>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</si>
  <si>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</si>
  <si>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</si>
  <si>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</si>
  <si>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</si>
  <si>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</si>
  <si>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</si>
  <si>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</si>
  <si>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</si>
  <si>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</si>
  <si>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</si>
  <si>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</si>
  <si>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</si>
  <si>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</si>
  <si>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</si>
  <si>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</si>
  <si>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</si>
  <si>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</si>
  <si>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</si>
  <si>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</si>
  <si>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</si>
  <si>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</si>
  <si>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</si>
  <si>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</si>
  <si>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</si>
  <si>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</si>
  <si>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</si>
  <si>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</si>
  <si>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</si>
  <si>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</si>
  <si>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</si>
  <si>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</si>
  <si>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</si>
  <si>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</si>
  <si>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</si>
  <si>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</si>
  <si>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</si>
  <si>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</si>
  <si>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</si>
  <si>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</si>
  <si>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</si>
  <si>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</si>
  <si>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</si>
  <si>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</si>
  <si>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</si>
  <si>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</si>
  <si>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</si>
  <si>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</si>
  <si>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</si>
  <si>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</si>
  <si>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</si>
  <si>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</si>
  <si>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</si>
  <si>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</si>
  <si>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</si>
  <si>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</si>
  <si>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</si>
  <si>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</si>
  <si>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</si>
  <si>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</si>
  <si>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</si>
  <si>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</si>
  <si>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</si>
  <si>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</si>
  <si>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</si>
  <si>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</si>
  <si>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</si>
  <si>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</si>
  <si>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</si>
  <si>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</si>
  <si>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</si>
  <si>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</si>
  <si>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</si>
  <si>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</si>
  <si>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</si>
  <si>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</si>
  <si>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</si>
  <si>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</si>
  <si>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</si>
  <si>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</si>
  <si>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</si>
  <si>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</si>
  <si>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</si>
  <si>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</si>
  <si>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</si>
  <si>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</si>
  <si>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</si>
  <si>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</si>
  <si>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</si>
  <si>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</si>
  <si>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</si>
  <si>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</si>
  <si>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</si>
  <si>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</si>
  <si>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</si>
  <si>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</si>
  <si>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</si>
  <si>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</si>
  <si>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</si>
  <si>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</si>
  <si>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</si>
  <si>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</si>
  <si>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</si>
  <si>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</si>
  <si>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</si>
  <si>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</si>
  <si>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</si>
  <si>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</si>
  <si>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</si>
  <si>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</si>
  <si>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</si>
  <si>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</si>
  <si>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</si>
  <si>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</si>
  <si>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</si>
  <si>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</si>
  <si>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</si>
  <si>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</si>
  <si>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</si>
  <si>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</si>
  <si>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</si>
  <si>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</si>
  <si>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</si>
  <si>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</si>
  <si>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</si>
  <si>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</si>
  <si>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</si>
  <si>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</si>
  <si>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</si>
  <si>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</si>
  <si>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</si>
  <si>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</si>
  <si>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</si>
  <si>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</si>
  <si>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</si>
  <si>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</si>
  <si>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</si>
  <si>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</si>
  <si>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</si>
  <si>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</si>
  <si>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</si>
  <si>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</si>
  <si>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</si>
  <si>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</si>
  <si>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</si>
  <si>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</si>
  <si>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</si>
  <si>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</si>
  <si>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</si>
  <si>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</si>
  <si>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</si>
  <si>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</si>
  <si>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</si>
  <si>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</si>
  <si>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</si>
  <si>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</si>
  <si>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</si>
  <si>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</si>
  <si>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</si>
  <si>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</si>
  <si>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</si>
  <si>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</si>
  <si>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</si>
  <si>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</si>
  <si>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</si>
  <si>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</si>
  <si>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</si>
  <si>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</si>
  <si>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</si>
  <si>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</si>
  <si>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</si>
  <si>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</si>
  <si>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</si>
  <si>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</si>
  <si>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</si>
  <si>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</si>
  <si>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</si>
  <si>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</si>
  <si>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</si>
  <si>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</si>
  <si>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</si>
  <si>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</si>
  <si>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</si>
  <si>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</si>
  <si>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</si>
  <si>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</si>
  <si>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</si>
  <si>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</si>
  <si>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</si>
  <si>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</si>
  <si>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</si>
  <si>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</si>
  <si>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</si>
  <si>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</si>
  <si>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</si>
  <si>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</si>
  <si>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</si>
  <si>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</si>
  <si>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</si>
  <si>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</si>
  <si>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</si>
  <si>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</si>
  <si>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</si>
  <si>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</si>
  <si>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</si>
  <si>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</si>
  <si>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</si>
  <si>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</si>
  <si>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</si>
  <si>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</si>
  <si>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</si>
  <si>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</si>
  <si>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</si>
  <si>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</si>
  <si>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</si>
  <si>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</si>
  <si>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</si>
  <si>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</si>
  <si>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</si>
  <si>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</si>
  <si>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</si>
  <si>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</si>
  <si>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</si>
  <si>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</si>
  <si>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</si>
  <si>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</si>
  <si>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</si>
  <si>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</si>
  <si>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</si>
  <si>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</si>
  <si>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</si>
  <si>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</si>
  <si>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</si>
  <si>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</si>
  <si>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</si>
  <si>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</si>
  <si>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</si>
  <si>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</si>
  <si>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</si>
  <si>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</si>
  <si>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</si>
  <si>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</si>
  <si>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</si>
  <si>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</si>
  <si>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</si>
  <si>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</si>
  <si>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</si>
  <si>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</si>
  <si>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</si>
  <si>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</si>
  <si>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</si>
  <si>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</si>
  <si>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</si>
  <si>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</si>
  <si>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</si>
  <si>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</si>
  <si>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</si>
  <si>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</si>
  <si>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</si>
  <si>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</si>
  <si>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</si>
  <si>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</si>
  <si>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</si>
  <si>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</si>
  <si>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</si>
  <si>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</si>
  <si>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</si>
  <si>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</si>
  <si>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</si>
  <si>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</si>
  <si>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</si>
  <si>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</si>
  <si>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</si>
  <si>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</si>
  <si>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</si>
  <si>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</si>
  <si>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</si>
  <si>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</si>
  <si>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</si>
  <si>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</si>
  <si>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</si>
  <si>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</si>
  <si>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</si>
  <si>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</si>
  <si>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</si>
  <si>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</si>
  <si>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</si>
  <si>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</si>
  <si>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</si>
  <si>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</si>
  <si>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</si>
  <si>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</si>
  <si>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</si>
  <si>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</si>
  <si>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</si>
  <si>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</si>
  <si>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</si>
  <si>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</si>
  <si>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</si>
  <si>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</si>
  <si>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</si>
  <si>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</si>
  <si>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</si>
  <si>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</si>
  <si>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</si>
  <si>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</si>
  <si>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</si>
  <si>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</si>
  <si>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</si>
  <si>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</si>
  <si>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</si>
  <si>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</si>
  <si>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</si>
  <si>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</si>
  <si>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</si>
  <si>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</si>
  <si>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</si>
  <si>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</si>
  <si>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</si>
  <si>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</si>
  <si>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</si>
  <si>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</si>
  <si>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</si>
  <si>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</si>
  <si>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</si>
  <si>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</si>
  <si>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</si>
  <si>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</si>
  <si>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</si>
  <si>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</si>
  <si>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</si>
  <si>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</si>
  <si>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</si>
  <si>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</si>
  <si>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</si>
  <si>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</si>
  <si>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</si>
  <si>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</si>
  <si>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</si>
  <si>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</si>
  <si>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</si>
  <si>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</si>
  <si>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</si>
  <si>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</si>
  <si>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</si>
  <si>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</si>
  <si>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</si>
  <si>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</si>
  <si>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</si>
  <si>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</si>
  <si>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</si>
  <si>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</si>
  <si>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</si>
  <si>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</si>
  <si>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</si>
  <si>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</si>
  <si>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</si>
  <si>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</si>
  <si>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</si>
  <si>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</si>
  <si>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</si>
  <si>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</si>
  <si>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</si>
  <si>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</si>
  <si>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</si>
  <si>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</si>
  <si>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</si>
  <si>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</si>
  <si>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</si>
  <si>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</si>
  <si>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</si>
  <si>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</si>
  <si>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</si>
  <si>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</si>
  <si>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</si>
  <si>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</si>
  <si>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</si>
  <si>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</si>
  <si>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</si>
  <si>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</si>
  <si>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</si>
  <si>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</si>
  <si>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</si>
  <si>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</si>
  <si>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</si>
  <si>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</si>
  <si>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</si>
  <si>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</si>
  <si>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</si>
  <si>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</si>
  <si>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</si>
  <si>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</si>
  <si>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</si>
  <si>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</si>
  <si>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</si>
  <si>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</si>
  <si>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</si>
  <si>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</si>
  <si>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</si>
  <si>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</si>
  <si>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</si>
  <si>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</si>
  <si>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</si>
  <si>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</si>
  <si>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</si>
  <si>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</si>
  <si>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</si>
  <si>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</si>
  <si>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</si>
  <si>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</si>
  <si>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</si>
  <si>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</si>
  <si>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</si>
  <si>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</si>
  <si>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</si>
  <si>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</si>
  <si>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</si>
  <si>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</si>
  <si>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</si>
  <si>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</si>
  <si>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</si>
  <si>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</si>
  <si>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</si>
  <si>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</si>
  <si>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</si>
  <si>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</si>
  <si>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</si>
  <si>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</si>
  <si>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</si>
  <si>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</si>
  <si>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</si>
  <si>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</si>
  <si>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</si>
  <si>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</si>
  <si>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</si>
  <si>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</si>
  <si>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</si>
  <si>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</si>
  <si>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</si>
  <si>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</si>
  <si>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</si>
  <si>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</si>
  <si>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</si>
  <si>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</si>
  <si>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</si>
  <si>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</si>
  <si>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</si>
  <si>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</si>
  <si>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</si>
  <si>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</si>
  <si>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</si>
  <si>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</si>
  <si>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</si>
  <si>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</si>
  <si>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</si>
  <si>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</si>
  <si>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</si>
  <si>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</si>
  <si>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</si>
  <si>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</si>
  <si>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</si>
  <si>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</si>
  <si>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</si>
  <si>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</si>
  <si>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</si>
  <si>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</si>
  <si>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</si>
  <si>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</si>
  <si>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</si>
  <si>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</si>
  <si>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</si>
  <si>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</si>
  <si>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</si>
  <si>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</si>
  <si>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</si>
  <si>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</si>
  <si>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</si>
  <si>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</si>
  <si>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</si>
  <si>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</si>
  <si>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</si>
  <si>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</si>
  <si>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</si>
  <si>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</si>
  <si>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</si>
  <si>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</si>
  <si>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</si>
  <si>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</si>
  <si>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</si>
  <si>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</si>
  <si>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</si>
  <si>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</si>
  <si>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</si>
  <si>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</si>
  <si>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</si>
  <si>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</si>
  <si>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</si>
  <si>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</si>
  <si>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</si>
  <si>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</si>
  <si>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</si>
  <si>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</si>
  <si>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</si>
  <si>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</si>
  <si>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</si>
  <si>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</si>
  <si>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</si>
  <si>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</si>
  <si>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</si>
  <si>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</si>
  <si>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</si>
  <si>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</si>
  <si>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</si>
  <si>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</si>
  <si>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</si>
  <si>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</si>
  <si>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</si>
  <si>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</si>
  <si>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</si>
  <si>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</si>
  <si>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</si>
  <si>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</si>
  <si>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</si>
  <si>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</si>
  <si>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</si>
  <si>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</si>
  <si>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</si>
  <si>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</si>
  <si>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</si>
  <si>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</si>
  <si>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</si>
  <si>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</si>
  <si>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</si>
  <si>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</si>
  <si>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</si>
  <si>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</si>
  <si>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</si>
  <si>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</si>
  <si>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</si>
  <si>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</si>
  <si>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</si>
  <si>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</si>
  <si>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</si>
  <si>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</si>
  <si>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</si>
  <si>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</si>
  <si>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</si>
  <si>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</si>
  <si>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</si>
  <si>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</si>
  <si>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</si>
  <si>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</si>
  <si>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</si>
  <si>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</si>
  <si>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</si>
  <si>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</si>
  <si>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</si>
  <si>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</si>
  <si>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</si>
  <si>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</si>
  <si>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</si>
  <si>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</si>
  <si>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</si>
  <si>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</si>
  <si>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</si>
  <si>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</si>
  <si>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</si>
  <si>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</si>
  <si>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</si>
  <si>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</si>
  <si>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</si>
  <si>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</si>
  <si>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</si>
  <si>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</si>
  <si>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</si>
  <si>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</si>
  <si>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</si>
  <si>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</si>
  <si>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</si>
  <si>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</si>
  <si>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</si>
  <si>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</si>
  <si>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</si>
  <si>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</si>
  <si>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</si>
  <si>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</si>
  <si>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</si>
  <si>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</si>
  <si>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</si>
  <si>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</si>
  <si>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</si>
  <si>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</si>
  <si>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</si>
  <si>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</si>
  <si>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</si>
  <si>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</si>
  <si>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</si>
  <si>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</si>
  <si>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</si>
  <si>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</si>
  <si>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</si>
  <si>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</si>
  <si>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</si>
  <si>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</si>
  <si>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</si>
  <si>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</si>
  <si>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</si>
  <si>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</si>
  <si>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</si>
  <si>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</si>
  <si>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</si>
  <si>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</si>
  <si>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</si>
  <si>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</si>
  <si>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</si>
  <si>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</si>
  <si>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</si>
  <si>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</si>
  <si>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</si>
  <si>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</si>
  <si>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</si>
  <si>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</si>
  <si>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</si>
  <si>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</si>
  <si>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</si>
  <si>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</si>
  <si>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</si>
  <si>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</si>
  <si>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</si>
  <si>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</si>
  <si>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</si>
  <si>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</si>
  <si>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</si>
  <si>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</si>
  <si>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</si>
  <si>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</si>
  <si>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</si>
  <si>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</si>
  <si>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</si>
  <si>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</si>
  <si>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</si>
  <si>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</si>
  <si>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</si>
  <si>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</si>
  <si>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</si>
  <si>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</si>
  <si>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</si>
  <si>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</si>
  <si>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</si>
  <si>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</si>
  <si>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</si>
  <si>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</si>
  <si>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</si>
  <si>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</si>
  <si>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</si>
  <si>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</si>
  <si>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</si>
  <si>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</si>
  <si>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</si>
  <si>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</si>
  <si>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</si>
  <si>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</si>
  <si>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</si>
  <si>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</si>
  <si>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</si>
  <si>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</si>
  <si>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</si>
  <si>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</si>
  <si>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</si>
  <si>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</si>
  <si>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</si>
  <si>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</si>
  <si>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</si>
  <si>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</si>
  <si>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</si>
  <si>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</si>
  <si>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</si>
  <si>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</si>
  <si>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</si>
  <si>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</si>
  <si>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</si>
  <si>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</si>
  <si>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</si>
  <si>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</si>
  <si>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</si>
  <si>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</si>
  <si>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</si>
  <si>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</si>
  <si>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</si>
  <si>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</si>
  <si>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</si>
  <si>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</si>
  <si>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</si>
  <si>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</si>
  <si>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</si>
  <si>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</si>
  <si>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</si>
  <si>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</si>
  <si>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</si>
  <si>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</si>
  <si>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</si>
  <si>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</si>
  <si>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</si>
  <si>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</si>
  <si>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</si>
  <si>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</si>
  <si>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</si>
  <si>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</si>
  <si>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</si>
  <si>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</si>
  <si>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</si>
  <si>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</si>
  <si>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</si>
  <si>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</si>
  <si>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</si>
  <si>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</si>
  <si>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</si>
  <si>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</si>
  <si>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</si>
  <si>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</si>
  <si>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</si>
  <si>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</si>
  <si>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</si>
  <si>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</si>
  <si>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</si>
  <si>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</si>
  <si>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</si>
  <si>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</si>
  <si>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</si>
  <si>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</si>
  <si>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</si>
  <si>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</si>
  <si>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</si>
  <si>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</si>
  <si>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</si>
  <si>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</si>
  <si>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</si>
  <si>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</si>
  <si>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</si>
  <si>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</si>
  <si>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</si>
  <si>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</si>
  <si>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</si>
  <si>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</si>
  <si>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</si>
  <si>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</si>
  <si>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</si>
  <si>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</si>
  <si>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</si>
  <si>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</si>
  <si>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</si>
  <si>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</si>
  <si>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</si>
  <si>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</si>
  <si>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</si>
  <si>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</si>
  <si>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</si>
  <si>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</si>
  <si>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</si>
  <si>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</si>
  <si>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</si>
  <si>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</si>
  <si>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</si>
  <si>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</si>
  <si>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</si>
  <si>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</si>
  <si>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</si>
  <si>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</si>
  <si>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</si>
  <si>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</si>
  <si>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</si>
  <si>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</si>
  <si>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</si>
  <si>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</si>
  <si>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</si>
  <si>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</si>
  <si>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</si>
  <si>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</si>
  <si>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</si>
  <si>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</si>
  <si>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</si>
  <si>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</si>
  <si>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</si>
  <si>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</si>
  <si>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</si>
  <si>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</si>
  <si>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</si>
  <si>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</si>
  <si>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</si>
  <si>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</si>
  <si>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</si>
  <si>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</si>
  <si>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</si>
  <si>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</si>
  <si>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</si>
  <si>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</si>
  <si>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</si>
  <si>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</si>
  <si>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</si>
  <si>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</si>
  <si>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</si>
  <si>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</si>
  <si>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</si>
  <si>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</si>
  <si>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</si>
  <si>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</si>
  <si>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</si>
  <si>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</si>
  <si>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</si>
  <si>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</si>
  <si>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</si>
  <si>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</si>
  <si>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</si>
  <si>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</si>
  <si>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</si>
  <si>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</si>
  <si>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</si>
  <si>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</si>
  <si>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</si>
  <si>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</si>
  <si>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</si>
  <si>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</si>
  <si>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</si>
  <si>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</si>
  <si>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</si>
  <si>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</si>
  <si>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</si>
  <si>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</si>
  <si>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</si>
  <si>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</si>
  <si>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</si>
  <si>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</si>
  <si>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</si>
  <si>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</si>
  <si>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</si>
  <si>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</si>
  <si>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</si>
  <si>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</si>
  <si>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</si>
  <si>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</si>
  <si>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</si>
  <si>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</si>
  <si>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</si>
  <si>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</si>
  <si>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</si>
  <si>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</si>
  <si>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</si>
  <si>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</si>
  <si>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</si>
  <si>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</si>
  <si>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</si>
  <si>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</si>
  <si>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</si>
  <si>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</si>
  <si>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</si>
  <si>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</si>
  <si>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</si>
  <si>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</si>
  <si>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</si>
  <si>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</si>
  <si>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</si>
  <si>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</si>
  <si>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</si>
  <si>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</si>
  <si>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</si>
  <si>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</si>
  <si>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</si>
  <si>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</si>
  <si>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</si>
  <si>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</si>
  <si>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</si>
  <si>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</si>
  <si>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</si>
  <si>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</si>
  <si>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</si>
  <si>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</si>
  <si>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</si>
  <si>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</si>
  <si>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</si>
  <si>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</si>
  <si>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</si>
  <si>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</si>
  <si>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</si>
  <si>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</si>
  <si>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</si>
  <si>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</si>
  <si>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</si>
  <si>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</si>
  <si>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</si>
  <si>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</si>
  <si>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</si>
  <si>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</si>
  <si>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</si>
  <si>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</si>
  <si>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</si>
  <si>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</si>
  <si>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</si>
  <si>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</si>
  <si>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</si>
  <si>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</si>
  <si>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</si>
  <si>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</si>
  <si>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</si>
  <si>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</si>
  <si>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</si>
  <si>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</si>
  <si>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</si>
  <si>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</si>
  <si>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</si>
  <si>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</si>
  <si>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</si>
  <si>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</si>
  <si>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</si>
  <si>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</si>
  <si>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</si>
  <si>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</si>
  <si>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</si>
  <si>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</si>
  <si>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</si>
  <si>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</si>
  <si>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</si>
  <si>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</si>
  <si>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</si>
  <si>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</si>
  <si>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</si>
  <si>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</si>
  <si>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</si>
  <si>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</si>
  <si>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</si>
  <si>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</si>
  <si>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</si>
  <si>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</si>
  <si>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</si>
  <si>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</si>
  <si>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</si>
  <si>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</si>
  <si>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</si>
  <si>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</si>
  <si>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</si>
  <si>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</si>
  <si>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</si>
  <si>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</si>
  <si>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</si>
  <si>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</si>
  <si>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</si>
  <si>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</si>
  <si>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</si>
  <si>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</si>
  <si>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</si>
  <si>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</si>
  <si>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</si>
  <si>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</si>
  <si>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</si>
  <si>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</si>
  <si>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</si>
  <si>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</si>
  <si>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</si>
  <si>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</si>
  <si>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</si>
  <si>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</si>
  <si>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</si>
  <si>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</si>
  <si>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</si>
  <si>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</si>
  <si>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</si>
  <si>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</si>
  <si>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</si>
  <si>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</si>
  <si>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</si>
  <si>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</si>
  <si>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</si>
  <si>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</si>
  <si>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</si>
  <si>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</si>
  <si>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</si>
  <si>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</si>
  <si>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</si>
  <si>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</si>
  <si>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</si>
  <si>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</si>
  <si>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</si>
  <si>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</si>
  <si>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</si>
  <si>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</si>
  <si>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</si>
  <si>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</si>
  <si>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</si>
  <si>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</si>
  <si>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</si>
  <si>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</si>
  <si>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</si>
  <si>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</si>
  <si>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</si>
  <si>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</si>
  <si>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</si>
  <si>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</si>
  <si>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</si>
  <si>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</si>
  <si>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</si>
  <si>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</si>
  <si>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</si>
  <si>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</si>
  <si>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</si>
  <si>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</si>
  <si>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</si>
  <si>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</si>
  <si>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</si>
  <si>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</si>
  <si>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</si>
  <si>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</si>
  <si>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</si>
  <si>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</si>
  <si>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</si>
  <si>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</si>
  <si>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</si>
  <si>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</si>
  <si>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</si>
  <si>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</si>
  <si>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</si>
  <si>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</si>
  <si>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</si>
  <si>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</si>
  <si>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</si>
  <si>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</si>
  <si>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</si>
  <si>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</si>
  <si>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</si>
  <si>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</si>
  <si>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</si>
  <si>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</si>
  <si>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</si>
  <si>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</si>
  <si>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</si>
  <si>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</si>
  <si>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</si>
  <si>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</si>
  <si>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</si>
  <si>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</si>
  <si>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</si>
  <si>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</si>
  <si>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</si>
  <si>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</si>
  <si>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</si>
  <si>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</si>
  <si>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</si>
  <si>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</si>
  <si>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</si>
  <si>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</si>
  <si>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</si>
  <si>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</si>
  <si>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</si>
  <si>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</si>
  <si>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</si>
  <si>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</si>
  <si>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</si>
  <si>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</si>
  <si>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</si>
  <si>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</si>
  <si>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</si>
  <si>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</si>
  <si>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</si>
  <si>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</si>
  <si>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</si>
  <si>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</si>
  <si>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</si>
  <si>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</si>
  <si>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</si>
  <si>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</si>
  <si>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</si>
  <si>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</si>
  <si>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</si>
  <si>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</si>
  <si>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</si>
  <si>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</si>
  <si>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</si>
  <si>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</si>
  <si>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</si>
  <si>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</si>
  <si>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</si>
  <si>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</si>
  <si>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</si>
  <si>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</si>
  <si>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</si>
  <si>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</si>
  <si>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</si>
  <si>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</si>
  <si>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</si>
  <si>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</si>
  <si>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</si>
  <si>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</si>
  <si>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</si>
  <si>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</si>
  <si>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</si>
  <si>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</si>
  <si>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</si>
  <si>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</si>
  <si>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</si>
  <si>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</si>
  <si>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</si>
  <si>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</si>
  <si>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</si>
  <si>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</si>
  <si>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</si>
  <si>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</si>
  <si>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</si>
  <si>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</si>
  <si>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</si>
  <si>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</si>
  <si>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</si>
  <si>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</si>
  <si>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</si>
  <si>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</si>
  <si>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</si>
  <si>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</si>
  <si>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</si>
  <si>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</si>
  <si>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</si>
  <si>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</si>
  <si>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</si>
  <si>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</si>
  <si>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</si>
  <si>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</si>
  <si>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</si>
  <si>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</si>
  <si>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</si>
  <si>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</si>
  <si>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</si>
  <si>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</si>
  <si>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</si>
  <si>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</si>
  <si>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</si>
  <si>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</si>
  <si>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</si>
  <si>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</si>
  <si>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</si>
  <si>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</si>
  <si>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</si>
  <si>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</si>
  <si>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</si>
  <si>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</si>
  <si>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</si>
  <si>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</si>
  <si>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</si>
  <si>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</si>
  <si>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</si>
  <si>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</si>
  <si>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</si>
  <si>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</si>
  <si>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</si>
  <si>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</si>
  <si>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</si>
  <si>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</si>
  <si>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</si>
  <si>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</si>
  <si>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</si>
  <si>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</si>
  <si>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</si>
  <si>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</si>
  <si>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</si>
  <si>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</si>
  <si>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</si>
  <si>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</si>
  <si>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</si>
  <si>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</si>
  <si>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</si>
  <si>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</si>
  <si>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</si>
  <si>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</si>
  <si>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</si>
  <si>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</si>
  <si>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</si>
  <si>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</si>
  <si>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</si>
  <si>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</si>
  <si>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</si>
  <si>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</si>
  <si>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</si>
  <si>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</si>
  <si>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</si>
  <si>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</si>
  <si>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</si>
  <si>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</si>
  <si>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</si>
  <si>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</si>
  <si>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</si>
  <si>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</si>
  <si>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</si>
  <si>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</si>
  <si>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</si>
  <si>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</si>
  <si>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</si>
  <si>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</si>
  <si>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</si>
  <si>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</si>
  <si>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</si>
  <si>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</si>
  <si>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</si>
  <si>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</si>
  <si>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</si>
  <si>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</si>
  <si>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</si>
  <si>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</si>
  <si>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</si>
  <si>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</si>
  <si>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</si>
  <si>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</si>
  <si>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</si>
  <si>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</si>
  <si>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</si>
  <si>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</si>
  <si>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</si>
  <si>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</si>
  <si>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</si>
  <si>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</si>
  <si>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</si>
  <si>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</si>
  <si>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</si>
  <si>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</si>
  <si>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</si>
  <si>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</si>
  <si>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</si>
  <si>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</si>
  <si>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</si>
  <si>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</si>
  <si>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</si>
  <si>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</si>
  <si>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</si>
  <si>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</si>
  <si>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</si>
  <si>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</si>
  <si>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</si>
  <si>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</si>
  <si>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</si>
  <si>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</si>
  <si>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</si>
  <si>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</si>
  <si>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</si>
  <si>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</si>
  <si>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</si>
  <si>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</si>
  <si>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</si>
  <si>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</si>
  <si>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</si>
  <si>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</si>
  <si>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</si>
  <si>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</si>
  <si>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</si>
  <si>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</si>
  <si>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</si>
  <si>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</si>
  <si>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</si>
  <si>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</si>
  <si>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</si>
  <si>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</si>
  <si>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</si>
  <si>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</si>
  <si>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</si>
  <si>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</si>
  <si>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</si>
  <si>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</si>
  <si>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</si>
  <si>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</si>
  <si>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</si>
  <si>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</si>
  <si>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</si>
  <si>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</si>
  <si>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</si>
  <si>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</si>
  <si>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</si>
  <si>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</si>
  <si>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</si>
  <si>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</si>
  <si>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</si>
  <si>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</si>
  <si>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</si>
  <si>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</si>
  <si>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</si>
  <si>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</si>
  <si>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</si>
  <si>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</si>
  <si>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</si>
  <si>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</si>
  <si>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</si>
  <si>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</si>
  <si>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</si>
  <si>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</si>
  <si>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</si>
  <si>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</si>
  <si>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</si>
  <si>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</si>
  <si>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</si>
  <si>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</si>
  <si>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</si>
  <si>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</si>
  <si>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</si>
  <si>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</si>
  <si>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</si>
  <si>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</si>
  <si>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</si>
  <si>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</si>
  <si>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</si>
  <si>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</si>
  <si>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</si>
  <si>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</si>
  <si>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</si>
  <si>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</si>
  <si>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</si>
  <si>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</si>
  <si>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</si>
  <si>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</si>
  <si>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</si>
  <si>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</si>
  <si>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</si>
  <si>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</si>
  <si>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</si>
  <si>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</si>
  <si>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</si>
  <si>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</si>
  <si>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</si>
  <si>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</si>
  <si>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</si>
  <si>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</si>
  <si>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</si>
  <si>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</si>
  <si>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</si>
  <si>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</si>
  <si>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</si>
  <si>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</si>
  <si>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</si>
  <si>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</si>
  <si>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</si>
  <si>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</si>
  <si>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</si>
  <si>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</si>
  <si>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</si>
  <si>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</si>
  <si>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</si>
  <si>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</si>
  <si>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</si>
  <si>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</si>
  <si>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</si>
  <si>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</si>
  <si>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</si>
  <si>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</si>
  <si>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</si>
  <si>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</si>
  <si>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</si>
  <si>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</si>
  <si>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</si>
  <si>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</si>
  <si>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</si>
  <si>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</si>
  <si>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</si>
  <si>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</si>
  <si>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</si>
  <si>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</si>
  <si>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</si>
  <si>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</si>
  <si>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</si>
  <si>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</si>
  <si>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</si>
  <si>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</si>
  <si>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</si>
  <si>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</si>
  <si>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</si>
  <si>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</si>
  <si>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</si>
  <si>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</si>
  <si>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</si>
  <si>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</si>
  <si>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</si>
  <si>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</si>
  <si>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</si>
  <si>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</si>
  <si>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</si>
  <si>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</si>
  <si>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</si>
  <si>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</si>
  <si>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</si>
  <si>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</si>
  <si>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</si>
  <si>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</si>
  <si>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</si>
  <si>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</si>
  <si>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</si>
  <si>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</si>
  <si>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</si>
  <si>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</si>
  <si>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</si>
  <si>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</si>
  <si>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</si>
  <si>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</si>
  <si>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</si>
  <si>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</si>
  <si>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</si>
  <si>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</si>
  <si>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</si>
  <si>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</si>
  <si>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</si>
  <si>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</si>
  <si>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</si>
  <si>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</si>
  <si>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</si>
  <si>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</si>
  <si>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</si>
  <si>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</si>
  <si>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</si>
  <si>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</si>
  <si>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</si>
  <si>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</si>
  <si>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</si>
  <si>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</si>
  <si>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</si>
  <si>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</si>
  <si>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</si>
  <si>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</si>
  <si>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</si>
  <si>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</si>
  <si>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</si>
  <si>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</si>
  <si>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</si>
  <si>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</si>
  <si>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</si>
  <si>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</si>
  <si>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</si>
  <si>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</si>
  <si>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</si>
  <si>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</si>
  <si>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</si>
  <si>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</si>
  <si>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</si>
  <si>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</si>
  <si>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</si>
  <si>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</si>
  <si>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</si>
  <si>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</si>
  <si>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</si>
  <si>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</si>
  <si>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</si>
  <si>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</si>
  <si>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</si>
  <si>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</si>
  <si>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</si>
  <si>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</si>
  <si>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</si>
  <si>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</si>
  <si>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</si>
  <si>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</si>
  <si>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</si>
  <si>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</si>
  <si>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</si>
  <si>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</si>
  <si>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</si>
  <si>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</si>
  <si>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</si>
  <si>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</si>
  <si>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</si>
  <si>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</si>
  <si>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</si>
  <si>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</si>
  <si>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</si>
  <si>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</si>
  <si>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</si>
  <si>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</si>
  <si>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</si>
  <si>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</si>
  <si>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</si>
  <si>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</si>
  <si>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</si>
  <si>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</si>
  <si>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</si>
  <si>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</si>
  <si>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</si>
  <si>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</si>
  <si>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</si>
  <si>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</si>
  <si>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</si>
  <si>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</si>
  <si>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</si>
  <si>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</si>
  <si>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</si>
  <si>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</si>
  <si>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</si>
  <si>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</si>
  <si>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</si>
  <si>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</si>
  <si>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</si>
  <si>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</si>
  <si>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</si>
  <si>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</si>
  <si>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</si>
  <si>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</si>
  <si>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</si>
  <si>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</si>
  <si>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</si>
  <si>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</si>
  <si>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</si>
  <si>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</si>
  <si>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</si>
  <si>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</si>
  <si>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</si>
  <si>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</si>
  <si>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</si>
  <si>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</si>
  <si>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</si>
  <si>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</si>
  <si>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</si>
  <si>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</si>
  <si>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</si>
  <si>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</si>
  <si>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</si>
  <si>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</si>
  <si>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</si>
  <si>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</si>
  <si>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</si>
  <si>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</si>
  <si>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</si>
  <si>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</si>
  <si>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</si>
  <si>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</si>
  <si>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</si>
  <si>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</si>
  <si>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</si>
  <si>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</si>
  <si>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</si>
  <si>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</si>
  <si>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</si>
  <si>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</si>
  <si>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</si>
  <si>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</si>
  <si>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</si>
  <si>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</si>
  <si>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</si>
  <si>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</si>
  <si>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</si>
  <si>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</si>
  <si>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</si>
  <si>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</si>
  <si>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</si>
  <si>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</si>
  <si>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</si>
  <si>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</si>
  <si>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</si>
  <si>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</si>
  <si>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</si>
  <si>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</si>
  <si>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</si>
  <si>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</si>
  <si>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</si>
  <si>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</si>
  <si>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</si>
  <si>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</si>
  <si>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</si>
  <si>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</si>
  <si>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</si>
  <si>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</si>
  <si>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</si>
  <si>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</si>
  <si>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</si>
  <si>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</si>
  <si>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</si>
  <si>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</si>
  <si>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</si>
  <si>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</si>
  <si>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</si>
  <si>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</si>
  <si>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</si>
  <si>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</si>
  <si>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</si>
  <si>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</si>
  <si>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</si>
  <si>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</si>
  <si>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</si>
  <si>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</si>
  <si>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</si>
  <si>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</si>
  <si>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</si>
  <si>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</si>
  <si>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</si>
  <si>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</si>
  <si>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</si>
  <si>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</si>
  <si>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</si>
  <si>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</si>
  <si>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</si>
  <si>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</si>
  <si>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</si>
  <si>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</si>
  <si>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</si>
  <si>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</si>
  <si>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</si>
  <si>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</si>
  <si>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</si>
  <si>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</si>
  <si>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</si>
  <si>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</si>
  <si>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</si>
  <si>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</si>
  <si>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</si>
  <si>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</si>
  <si>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</si>
  <si>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</si>
  <si>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</si>
  <si>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</si>
  <si>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</si>
  <si>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</si>
  <si>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</si>
  <si>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</si>
  <si>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</si>
  <si>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</si>
  <si>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</si>
  <si>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</si>
  <si>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</si>
  <si>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</si>
  <si>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</si>
  <si>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</si>
  <si>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</si>
  <si>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</si>
  <si>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</si>
  <si>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</si>
  <si>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</si>
  <si>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</si>
  <si>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</si>
  <si>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</si>
  <si>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</si>
  <si>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</si>
  <si>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</si>
  <si>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</si>
  <si>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</si>
  <si>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</si>
  <si>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</si>
  <si>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</si>
  <si>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</si>
  <si>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</si>
  <si>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</si>
  <si>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</si>
  <si>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</si>
  <si>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</si>
  <si>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</si>
  <si>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</si>
  <si>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</si>
  <si>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</si>
  <si>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</si>
  <si>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</si>
  <si>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</si>
  <si>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</si>
  <si>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</si>
  <si>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</si>
  <si>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</si>
  <si>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</si>
  <si>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</si>
  <si>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</si>
  <si>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</si>
  <si>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</si>
  <si>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</si>
  <si>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</si>
  <si>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</si>
  <si>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</si>
  <si>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</si>
  <si>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</si>
  <si>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</si>
  <si>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</si>
  <si>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</si>
  <si>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</si>
  <si>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</si>
  <si>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</si>
  <si>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</si>
  <si>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</si>
  <si>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</si>
  <si>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</si>
  <si>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</si>
  <si>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</si>
  <si>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</si>
  <si>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</si>
  <si>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</si>
  <si>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</si>
  <si>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</si>
  <si>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</si>
  <si>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</si>
  <si>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</si>
  <si>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</si>
  <si>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</si>
  <si>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</si>
  <si>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</si>
  <si>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</si>
  <si>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</si>
  <si>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</si>
  <si>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</si>
  <si>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</si>
  <si>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</si>
  <si>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</si>
  <si>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</si>
  <si>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</si>
  <si>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</si>
  <si>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</si>
  <si>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</si>
  <si>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</si>
  <si>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</si>
  <si>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</si>
  <si>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</si>
  <si>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</si>
  <si>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</si>
  <si>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</si>
  <si>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</si>
  <si>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</si>
  <si>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</si>
  <si>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</si>
  <si>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</si>
  <si>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</si>
  <si>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</si>
  <si>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</si>
  <si>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</si>
  <si>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</si>
  <si>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</si>
  <si>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</si>
  <si>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</si>
  <si>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</si>
  <si>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</si>
  <si>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</si>
  <si>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</si>
  <si>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</si>
  <si>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</si>
  <si>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</si>
  <si>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</si>
  <si>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</si>
  <si>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</si>
  <si>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</si>
  <si>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</si>
  <si>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</si>
  <si>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</si>
  <si>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</si>
  <si>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</si>
  <si>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</si>
  <si>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</si>
  <si>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</si>
  <si>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</si>
  <si>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</si>
  <si>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</si>
  <si>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</si>
  <si>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</si>
  <si>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</si>
  <si>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</si>
  <si>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</si>
  <si>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</si>
  <si>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</si>
  <si>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</si>
  <si>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</si>
  <si>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</si>
  <si>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</si>
  <si>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</si>
  <si>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</si>
  <si>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</si>
  <si>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</si>
  <si>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</si>
  <si>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</si>
  <si>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</si>
  <si>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</si>
  <si>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</si>
  <si>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</si>
  <si>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</si>
  <si>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</si>
  <si>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</si>
  <si>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</si>
  <si>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</si>
  <si>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</si>
  <si>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</si>
  <si>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</si>
  <si>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</si>
  <si>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</si>
  <si>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</si>
  <si>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</si>
  <si>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</si>
  <si>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</si>
  <si>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</si>
  <si>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</si>
  <si>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</si>
  <si>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</si>
  <si>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</si>
  <si>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</si>
  <si>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</si>
  <si>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</si>
  <si>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</si>
  <si>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</si>
  <si>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</si>
  <si>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</si>
  <si>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</si>
  <si>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</si>
  <si>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</si>
  <si>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</si>
  <si>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</si>
  <si>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</si>
  <si>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</si>
  <si>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</si>
  <si>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</si>
  <si>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</si>
  <si>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</si>
  <si>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</si>
  <si>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</si>
  <si>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</si>
  <si>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</si>
  <si>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</si>
  <si>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</si>
  <si>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</si>
  <si>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</si>
  <si>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</si>
  <si>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</si>
  <si>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</si>
  <si>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</si>
  <si>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</si>
  <si>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</si>
  <si>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</si>
  <si>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</si>
  <si>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</si>
  <si>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</si>
  <si>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</si>
  <si>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</si>
  <si>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</si>
  <si>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</si>
  <si>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</si>
  <si>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</si>
  <si>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</si>
  <si>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</si>
  <si>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</si>
  <si>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</si>
  <si>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</si>
  <si>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</si>
  <si>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</si>
  <si>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</si>
  <si>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</si>
  <si>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</si>
  <si>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</si>
  <si>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</si>
  <si>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</si>
  <si>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</si>
  <si>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</si>
  <si>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</si>
  <si>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</si>
  <si>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</si>
  <si>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</si>
  <si>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</si>
  <si>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</si>
  <si>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</si>
  <si>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</si>
  <si>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</si>
  <si>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</si>
  <si>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</si>
  <si>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</si>
  <si>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</si>
  <si>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</si>
  <si>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</si>
  <si>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</si>
  <si>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</si>
  <si>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</si>
  <si>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</si>
  <si>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</si>
  <si>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</si>
  <si>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</si>
  <si>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</si>
  <si>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</si>
  <si>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</si>
  <si>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</si>
  <si>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</si>
  <si>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</si>
  <si>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</si>
  <si>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</si>
  <si>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</si>
  <si>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</si>
  <si>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</si>
  <si>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</si>
  <si>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</si>
  <si>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</si>
  <si>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</si>
  <si>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</si>
  <si>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</si>
  <si>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</si>
  <si>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</si>
  <si>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</si>
  <si>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</si>
  <si>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</si>
  <si>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</si>
  <si>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</si>
  <si>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</si>
  <si>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</si>
  <si>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</si>
  <si>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</si>
  <si>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</si>
  <si>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</si>
  <si>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</si>
  <si>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</si>
  <si>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</si>
  <si>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</si>
  <si>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</si>
  <si>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</si>
  <si>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</si>
  <si>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</si>
  <si>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</si>
  <si>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</si>
  <si>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</si>
  <si>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</si>
  <si>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</si>
  <si>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</si>
  <si>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</si>
  <si>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</si>
  <si>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</si>
  <si>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</si>
  <si>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</si>
  <si>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</si>
  <si>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</si>
  <si>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</si>
  <si>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</si>
  <si>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</si>
  <si>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</si>
  <si>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</si>
  <si>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</si>
  <si>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</si>
  <si>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</si>
  <si>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</si>
  <si>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</si>
  <si>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</si>
  <si>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</si>
  <si>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</si>
  <si>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</si>
  <si>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</si>
  <si>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</si>
  <si>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</si>
  <si>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</si>
  <si>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</si>
  <si>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</si>
  <si>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</si>
  <si>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</si>
  <si>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</si>
  <si>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</si>
  <si>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</si>
  <si>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</si>
  <si>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</si>
  <si>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</si>
  <si>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</si>
  <si>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</si>
  <si>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</si>
  <si>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</si>
  <si>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</si>
  <si>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</si>
  <si>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</si>
  <si>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</si>
  <si>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</si>
  <si>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</si>
  <si>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</si>
  <si>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</si>
  <si>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</si>
  <si>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</si>
  <si>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</si>
  <si>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</si>
  <si>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</si>
  <si>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</si>
  <si>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</si>
  <si>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</si>
  <si>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</si>
  <si>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</si>
  <si>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</si>
  <si>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</si>
  <si>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</si>
  <si>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</si>
  <si>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</si>
  <si>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</si>
  <si>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</si>
  <si>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</si>
  <si>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</si>
  <si>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</si>
  <si>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</si>
  <si>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</si>
  <si>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</si>
  <si>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</si>
  <si>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</si>
  <si>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</si>
  <si>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</si>
  <si>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</si>
  <si>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</si>
  <si>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</si>
  <si>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</si>
  <si>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</si>
  <si>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</si>
  <si>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</si>
  <si>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</si>
  <si>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</si>
  <si>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</si>
  <si>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</si>
  <si>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</si>
  <si>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</si>
  <si>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</si>
  <si>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</si>
  <si>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</si>
  <si>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</si>
  <si>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</si>
  <si>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</si>
  <si>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</si>
  <si>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</si>
  <si>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</si>
  <si>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</si>
  <si>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</si>
  <si>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</si>
  <si>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</si>
  <si>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</si>
  <si>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</si>
  <si>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</si>
  <si>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</si>
  <si>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</si>
  <si>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</si>
  <si>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</si>
  <si>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</si>
  <si>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</si>
  <si>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</si>
  <si>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</si>
  <si>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</si>
  <si>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</si>
  <si>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</si>
  <si>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</si>
  <si>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</si>
  <si>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</si>
  <si>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</si>
  <si>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</si>
  <si>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</si>
  <si>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</si>
  <si>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</si>
  <si>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</si>
  <si>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</si>
  <si>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</si>
  <si>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</si>
  <si>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</si>
  <si>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</si>
  <si>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</si>
  <si>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</si>
  <si>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</si>
  <si>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</si>
  <si>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</si>
  <si>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</si>
  <si>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</si>
  <si>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</si>
  <si>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</si>
  <si>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</si>
  <si>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</si>
  <si>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</si>
  <si>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</si>
  <si>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</si>
  <si>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</si>
  <si>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</si>
  <si>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</si>
  <si>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</si>
  <si>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</si>
  <si>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</si>
  <si>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</si>
  <si>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</si>
  <si>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</si>
  <si>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</si>
  <si>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</si>
  <si>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</si>
  <si>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</si>
  <si>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</si>
  <si>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</si>
  <si>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</si>
  <si>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</si>
  <si>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</si>
  <si>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</si>
  <si>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</si>
  <si>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</si>
  <si>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</si>
  <si>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</si>
  <si>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</si>
  <si>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</si>
  <si>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</si>
  <si>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</si>
  <si>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</si>
  <si>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</si>
  <si>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</si>
  <si>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</si>
  <si>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</si>
  <si>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</si>
  <si>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</si>
  <si>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</si>
  <si>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</si>
  <si>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</si>
  <si>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</si>
  <si>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</si>
  <si>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</si>
  <si>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</si>
  <si>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</si>
  <si>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</si>
  <si>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</si>
  <si>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</si>
  <si>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</si>
  <si>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</si>
  <si>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</si>
  <si>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</si>
  <si>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</si>
  <si>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</si>
  <si>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</si>
  <si>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</si>
  <si>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</si>
  <si>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</si>
  <si>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</si>
  <si>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</si>
  <si>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</si>
  <si>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</si>
  <si>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</si>
  <si>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</si>
  <si>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</si>
  <si>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</si>
  <si>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</si>
  <si>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</si>
  <si>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</si>
  <si>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</si>
  <si>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</si>
  <si>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</si>
  <si>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</si>
  <si>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</si>
  <si>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</si>
  <si>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</si>
  <si>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</si>
  <si>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</si>
  <si>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</si>
  <si>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</si>
  <si>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</si>
  <si>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</si>
  <si>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</si>
  <si>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</si>
  <si>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</si>
  <si>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</si>
  <si>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</si>
  <si>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</si>
  <si>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</si>
  <si>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</si>
  <si>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</si>
  <si>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</si>
  <si>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</si>
  <si>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</si>
  <si>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</si>
  <si>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</si>
  <si>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</si>
  <si>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</si>
  <si>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</si>
  <si>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</si>
  <si>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</si>
  <si>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</si>
  <si>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</si>
  <si>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</si>
  <si>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</si>
  <si>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</si>
  <si>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</si>
  <si>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</si>
  <si>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</si>
  <si>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</si>
  <si>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</si>
  <si>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</si>
  <si>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</si>
  <si>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</si>
  <si>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</si>
  <si>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</si>
  <si>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</si>
  <si>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</si>
  <si>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</si>
  <si>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</si>
  <si>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</si>
  <si>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</si>
  <si>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</si>
  <si>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</si>
  <si>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</si>
  <si>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</si>
  <si>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</si>
  <si>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</si>
  <si>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</si>
  <si>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</si>
  <si>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</si>
  <si>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</si>
  <si>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</si>
  <si>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</si>
  <si>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</si>
  <si>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</si>
  <si>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</si>
  <si>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</si>
  <si>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</si>
  <si>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</si>
  <si>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</si>
  <si>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</si>
  <si>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</si>
  <si>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</si>
  <si>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</si>
  <si>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</si>
  <si>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</si>
  <si>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</si>
  <si>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</si>
  <si>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</si>
  <si>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</si>
  <si>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</si>
  <si>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</si>
  <si>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</si>
  <si>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</si>
  <si>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</si>
  <si>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</si>
  <si>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</si>
  <si>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</si>
  <si>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</si>
  <si>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</si>
  <si>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</si>
  <si>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</si>
  <si>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</si>
  <si>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</si>
  <si>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</si>
  <si>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</si>
  <si>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</si>
  <si>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</si>
  <si>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</si>
  <si>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</si>
  <si>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</si>
  <si>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</si>
  <si>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</si>
  <si>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</si>
  <si>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</si>
  <si>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</si>
  <si>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</si>
  <si>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</si>
  <si>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</si>
  <si>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</si>
  <si>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</si>
  <si>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</si>
  <si>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</si>
  <si>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</si>
  <si>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</si>
  <si>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</si>
  <si>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</si>
  <si>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</si>
  <si>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</si>
  <si>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</si>
  <si>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</si>
  <si>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</si>
  <si>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</si>
  <si>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</si>
  <si>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</si>
  <si>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</si>
  <si>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</si>
  <si>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</si>
  <si>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</si>
  <si>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</si>
  <si>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</si>
  <si>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</si>
  <si>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</si>
  <si>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</si>
  <si>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</si>
  <si>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</si>
  <si>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</si>
  <si>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</si>
  <si>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</si>
  <si>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</si>
  <si>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</si>
  <si>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</si>
  <si>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</si>
  <si>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</si>
  <si>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</si>
  <si>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</si>
  <si>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</si>
  <si>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</si>
  <si>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</si>
  <si>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</si>
  <si>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</si>
  <si>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</si>
  <si>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</si>
  <si>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</si>
  <si>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</si>
  <si>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</si>
  <si>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</si>
  <si>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</si>
  <si>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</si>
  <si>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</si>
  <si>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</si>
  <si>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</si>
  <si>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</si>
  <si>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</si>
  <si>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</si>
  <si>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</si>
  <si>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</si>
  <si>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</si>
  <si>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</si>
  <si>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</si>
  <si>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</si>
  <si>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</si>
  <si>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</si>
  <si>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</si>
  <si>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</si>
  <si>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</si>
  <si>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</si>
  <si>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</si>
  <si>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</si>
  <si>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</si>
  <si>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</si>
  <si>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</si>
  <si>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</si>
  <si>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</si>
  <si>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</si>
  <si>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</si>
  <si>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</si>
  <si>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</si>
  <si>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</si>
  <si>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</si>
  <si>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</si>
  <si>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</si>
  <si>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</si>
  <si>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</si>
  <si>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</si>
  <si>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</si>
  <si>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</si>
  <si>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</si>
  <si>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</si>
  <si>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</si>
  <si>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</si>
  <si>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</si>
  <si>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</si>
  <si>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</si>
  <si>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</si>
  <si>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</si>
  <si>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</si>
  <si>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</si>
  <si>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</si>
  <si>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</si>
  <si>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</si>
  <si>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</si>
  <si>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</si>
  <si>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</si>
  <si>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</si>
  <si>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</si>
  <si>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</si>
  <si>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</si>
  <si>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</si>
  <si>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</si>
  <si>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</si>
  <si>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</si>
  <si>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</si>
  <si>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</si>
  <si>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</si>
  <si>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</si>
  <si>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</si>
  <si>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</si>
  <si>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</si>
  <si>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</si>
  <si>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</si>
  <si>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</si>
  <si>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</si>
  <si>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</si>
  <si>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</si>
  <si>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</si>
  <si>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</si>
  <si>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</si>
  <si>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</si>
  <si>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</si>
  <si>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</si>
  <si>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</si>
  <si>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</si>
  <si>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</si>
  <si>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</si>
  <si>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</si>
  <si>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</si>
  <si>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</si>
  <si>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</si>
  <si>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</si>
  <si>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</si>
  <si>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</si>
  <si>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</si>
  <si>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</si>
  <si>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</si>
  <si>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</si>
  <si>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</si>
  <si>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</si>
  <si>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</si>
  <si>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</si>
  <si>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</si>
  <si>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</si>
  <si>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</si>
  <si>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</si>
  <si>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</si>
  <si>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</si>
  <si>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</si>
  <si>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</si>
  <si>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</si>
  <si>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</si>
  <si>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</si>
  <si>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</si>
  <si>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</si>
  <si>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</si>
  <si>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</si>
  <si>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</si>
  <si>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</si>
  <si>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</si>
  <si>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</si>
  <si>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</si>
  <si>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</si>
  <si>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</si>
  <si>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</si>
  <si>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</si>
  <si>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</si>
  <si>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</si>
  <si>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</si>
  <si>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</si>
  <si>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</si>
  <si>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</si>
  <si>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</si>
  <si>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</si>
  <si>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</si>
  <si>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</si>
  <si>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</si>
  <si>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</si>
  <si>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</si>
  <si>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</si>
  <si>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</si>
  <si>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</si>
  <si>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</si>
  <si>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</si>
  <si>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</si>
  <si>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</si>
  <si>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</si>
  <si>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</si>
  <si>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</si>
  <si>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</si>
  <si>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</si>
  <si>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</si>
  <si>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</si>
  <si>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</si>
  <si>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</si>
  <si>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</si>
  <si>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</si>
  <si>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</si>
  <si>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</si>
  <si>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</si>
  <si>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</si>
  <si>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</si>
  <si>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</si>
  <si>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</si>
  <si>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</si>
  <si>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</si>
  <si>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</si>
  <si>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</si>
  <si>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</si>
  <si>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</si>
  <si>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</si>
  <si>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</si>
  <si>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</si>
  <si>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</si>
  <si>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</si>
  <si>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</si>
  <si>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</si>
  <si>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</si>
  <si>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</si>
  <si>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</si>
  <si>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</si>
  <si>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</si>
  <si>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</si>
  <si>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</si>
  <si>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</si>
  <si>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</si>
  <si>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</si>
  <si>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</si>
  <si>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</si>
  <si>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</si>
  <si>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</si>
  <si>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</si>
  <si>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</si>
  <si>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</si>
  <si>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</si>
  <si>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</si>
  <si>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</si>
  <si>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</si>
  <si>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</si>
  <si>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</si>
  <si>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</si>
  <si>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</si>
  <si>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</si>
  <si>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</si>
  <si>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</si>
  <si>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</si>
  <si>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</si>
  <si>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</si>
  <si>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</si>
  <si>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</si>
  <si>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</si>
  <si>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</si>
  <si>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</si>
  <si>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</si>
  <si>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</si>
  <si>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</si>
  <si>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</si>
  <si>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</si>
  <si>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</si>
  <si>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</si>
  <si>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</si>
  <si>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</si>
  <si>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</si>
  <si>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</si>
  <si>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</si>
  <si>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</si>
  <si>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</si>
  <si>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</si>
  <si>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</si>
  <si>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</si>
  <si>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</si>
  <si>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</si>
  <si>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</si>
  <si>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</si>
  <si>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</si>
  <si>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</si>
  <si>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</si>
  <si>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</si>
  <si>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</si>
  <si>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</si>
  <si>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</si>
  <si>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</si>
  <si>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</si>
  <si>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</si>
  <si>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</si>
  <si>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</si>
  <si>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</si>
  <si>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</si>
  <si>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</si>
  <si>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</si>
  <si>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</si>
  <si>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</si>
  <si>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</si>
  <si>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</si>
  <si>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</si>
  <si>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</si>
  <si>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</si>
  <si>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</si>
  <si>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</si>
  <si>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</si>
  <si>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</si>
  <si>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</si>
  <si>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</si>
  <si>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</si>
  <si>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</si>
  <si>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</si>
  <si>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</si>
  <si>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</si>
  <si>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</si>
  <si>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</si>
  <si>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</si>
  <si>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</si>
  <si>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</si>
  <si>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</si>
  <si>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</si>
  <si>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</si>
  <si>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</si>
  <si>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</si>
  <si>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</si>
  <si>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</si>
  <si>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</si>
  <si>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</si>
  <si>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</si>
  <si>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</si>
  <si>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</si>
  <si>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</si>
  <si>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</si>
  <si>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</si>
  <si>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</si>
  <si>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</si>
  <si>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</si>
  <si>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</si>
  <si>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</si>
  <si>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</si>
  <si>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</si>
  <si>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</si>
  <si>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</si>
  <si>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</si>
  <si>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</si>
  <si>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</si>
  <si>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</si>
  <si>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</si>
  <si>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</si>
  <si>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</si>
  <si>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</si>
  <si>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</si>
  <si>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</si>
  <si>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</si>
  <si>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</si>
  <si>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</si>
  <si>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</si>
  <si>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</si>
  <si>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</si>
  <si>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</si>
  <si>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</si>
  <si>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</si>
  <si>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</si>
  <si>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</si>
  <si>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</si>
  <si>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</si>
  <si>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</si>
  <si>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</si>
  <si>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</si>
  <si>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</si>
  <si>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</si>
  <si>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</si>
  <si>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</si>
  <si>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</si>
  <si>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</si>
  <si>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</si>
  <si>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</si>
  <si>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</si>
  <si>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</si>
  <si>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</si>
  <si>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</si>
  <si>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</si>
  <si>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</si>
  <si>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</si>
  <si>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</si>
  <si>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</si>
  <si>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</si>
  <si>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</si>
  <si>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</si>
  <si>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</si>
  <si>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</si>
  <si>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</si>
  <si>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</si>
  <si>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</si>
  <si>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</si>
  <si>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</si>
  <si>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</si>
  <si>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</si>
  <si>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</si>
  <si>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</si>
  <si>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</si>
  <si>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</si>
  <si>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</si>
  <si>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</si>
  <si>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</si>
  <si>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</si>
  <si>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</si>
  <si>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</si>
  <si>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</si>
  <si>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</si>
  <si>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</si>
  <si>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</si>
  <si>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</si>
  <si>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</si>
  <si>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</si>
  <si>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</si>
  <si>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</si>
  <si>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</si>
  <si>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</si>
  <si>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</si>
  <si>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</si>
  <si>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</si>
  <si>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</si>
  <si>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</si>
  <si>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</si>
  <si>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</si>
  <si>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</si>
  <si>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</si>
  <si>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</si>
  <si>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</si>
  <si>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</si>
  <si>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</si>
  <si>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</si>
  <si>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</si>
  <si>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</si>
  <si>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</si>
  <si>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</si>
  <si>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</si>
  <si>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</si>
  <si>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</si>
  <si>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</si>
  <si>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</si>
  <si>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</si>
  <si>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</si>
  <si>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</si>
  <si>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</si>
  <si>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</si>
  <si>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</si>
  <si>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</si>
  <si>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</si>
  <si>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</si>
  <si>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</si>
  <si>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</si>
  <si>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</si>
  <si>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</si>
  <si>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</si>
  <si>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</si>
  <si>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</si>
  <si>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</si>
  <si>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</si>
  <si>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</si>
  <si>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</si>
  <si>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</si>
  <si>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</si>
  <si>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</si>
  <si>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</si>
  <si>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</si>
  <si>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</si>
  <si>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</si>
  <si>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</si>
  <si>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</si>
  <si>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</si>
  <si>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</si>
  <si>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</si>
  <si>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</si>
  <si>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</si>
  <si>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</si>
  <si>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</si>
  <si>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</si>
  <si>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</si>
  <si>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</si>
  <si>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</si>
  <si>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</si>
  <si>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</si>
  <si>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</si>
  <si>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</si>
  <si>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</si>
  <si>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</si>
  <si>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</si>
  <si>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</si>
  <si>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</si>
  <si>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</si>
  <si>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</si>
  <si>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</si>
  <si>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</si>
  <si>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</si>
  <si>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</si>
  <si>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</si>
  <si>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</si>
  <si>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</si>
  <si>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</si>
  <si>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</si>
  <si>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</si>
  <si>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</si>
  <si>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</si>
  <si>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</si>
  <si>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</si>
  <si>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</si>
  <si>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</si>
  <si>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</si>
  <si>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</si>
  <si>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</si>
  <si>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</si>
  <si>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</si>
  <si>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</si>
  <si>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</si>
  <si>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</si>
  <si>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</si>
  <si>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</si>
  <si>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</si>
  <si>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</si>
  <si>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</si>
  <si>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</si>
  <si>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</si>
  <si>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</si>
  <si>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</si>
  <si>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</si>
  <si>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</si>
  <si>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</si>
  <si>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</si>
  <si>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</si>
  <si>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</si>
  <si>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</si>
  <si>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</si>
  <si>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</si>
  <si>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</si>
  <si>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</si>
  <si>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</si>
  <si>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</si>
  <si>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</si>
  <si>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</si>
  <si>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</si>
  <si>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</si>
  <si>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</si>
  <si>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</si>
  <si>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</si>
  <si>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</si>
  <si>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</si>
  <si>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</si>
  <si>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</si>
  <si>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</si>
  <si>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</si>
  <si>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</si>
  <si>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</si>
  <si>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</si>
  <si>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</si>
  <si>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</si>
  <si>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</si>
  <si>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</si>
  <si>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</si>
  <si>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</si>
  <si>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</si>
  <si>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</si>
  <si>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</si>
  <si>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</si>
  <si>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</si>
  <si>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</si>
  <si>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</si>
  <si>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</si>
  <si>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</si>
  <si>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</si>
  <si>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</si>
  <si>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</si>
  <si>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</si>
  <si>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</si>
  <si>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</si>
  <si>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</si>
  <si>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</si>
  <si>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</si>
  <si>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</si>
  <si>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</si>
  <si>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</si>
  <si>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</si>
  <si>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</si>
  <si>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</si>
  <si>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</si>
  <si>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</si>
  <si>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</si>
  <si>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</si>
  <si>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</si>
  <si>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</si>
  <si>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</si>
  <si>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</si>
  <si>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</si>
  <si>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</si>
  <si>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</si>
  <si>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</si>
  <si>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</si>
  <si>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</si>
  <si>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</si>
  <si>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</si>
  <si>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</si>
  <si>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</si>
  <si>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</si>
  <si>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</si>
  <si>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</si>
  <si>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</si>
  <si>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</si>
  <si>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</si>
  <si>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</si>
  <si>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</si>
  <si>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</si>
  <si>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</si>
  <si>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</si>
  <si>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</si>
  <si>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</si>
  <si>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</si>
  <si>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</si>
  <si>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</si>
  <si>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</si>
  <si>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</si>
  <si>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</si>
  <si>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</si>
  <si>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</si>
  <si>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</si>
  <si>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</si>
  <si>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</si>
  <si>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</si>
  <si>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</si>
  <si>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</si>
  <si>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</si>
  <si>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</si>
  <si>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</si>
  <si>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</si>
  <si>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</si>
  <si>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</si>
  <si>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</si>
  <si>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</si>
  <si>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</si>
  <si>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</si>
  <si>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</si>
  <si>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</si>
  <si>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</si>
  <si>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</si>
  <si>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</si>
  <si>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</si>
  <si>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</si>
  <si>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</si>
  <si>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</si>
  <si>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</si>
  <si>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</si>
  <si>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</si>
  <si>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</si>
  <si>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</si>
  <si>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</si>
  <si>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</si>
  <si>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</si>
  <si>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</si>
  <si>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</si>
  <si>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</si>
  <si>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</si>
  <si>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</si>
  <si>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</si>
  <si>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</si>
  <si>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</si>
  <si>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</si>
  <si>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</si>
  <si>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</si>
  <si>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</si>
  <si>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</si>
  <si>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</si>
  <si>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</si>
  <si>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</si>
  <si>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</si>
  <si>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</si>
  <si>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</si>
  <si>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</si>
  <si>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</si>
  <si>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</si>
  <si>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</si>
  <si>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</si>
  <si>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</si>
  <si>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</si>
  <si>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</si>
  <si>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</si>
  <si>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</si>
  <si>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</si>
  <si>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</si>
  <si>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</si>
  <si>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</si>
  <si>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</si>
  <si>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</si>
  <si>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</si>
  <si>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</si>
  <si>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</si>
  <si>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</si>
  <si>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</si>
  <si>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</si>
  <si>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</si>
  <si>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</si>
  <si>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</si>
  <si>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</si>
  <si>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</si>
  <si>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</si>
  <si>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</si>
  <si>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</si>
  <si>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</si>
  <si>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</si>
  <si>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</si>
  <si>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</si>
  <si>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</si>
  <si>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</si>
  <si>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</si>
  <si>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</si>
  <si>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</si>
  <si>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</si>
  <si>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</si>
  <si>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</si>
  <si>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</si>
  <si>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</si>
  <si>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</si>
  <si>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</si>
  <si>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</si>
  <si>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</si>
  <si>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</si>
  <si>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</si>
  <si>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</si>
  <si>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</si>
  <si>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</si>
  <si>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</si>
  <si>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</si>
  <si>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</si>
  <si>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</si>
  <si>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</si>
  <si>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</si>
  <si>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</si>
  <si>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</si>
  <si>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</si>
  <si>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</si>
  <si>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</si>
  <si>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</si>
  <si>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</si>
  <si>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</si>
  <si>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</si>
  <si>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</si>
  <si>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</si>
  <si>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</si>
  <si>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</si>
  <si>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</si>
  <si>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</si>
  <si>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</si>
  <si>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</si>
  <si>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</si>
  <si>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</si>
  <si>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</si>
  <si>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</si>
  <si>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</si>
  <si>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</si>
  <si>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</si>
  <si>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</si>
  <si>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</si>
  <si>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</si>
  <si>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</si>
  <si>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</si>
  <si>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</si>
  <si>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</si>
  <si>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</si>
  <si>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</si>
  <si>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</si>
  <si>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</si>
  <si>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</si>
  <si>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</si>
  <si>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</si>
  <si>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</si>
  <si>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</si>
  <si>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</si>
  <si>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</si>
  <si>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</si>
  <si>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</si>
  <si>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</si>
  <si>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</si>
  <si>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</si>
  <si>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</si>
  <si>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</si>
  <si>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</si>
  <si>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</si>
  <si>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</si>
  <si>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</si>
  <si>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</si>
  <si>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</si>
  <si>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</si>
  <si>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</si>
  <si>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</si>
  <si>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</si>
  <si>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</si>
  <si>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</si>
  <si>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</si>
  <si>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</si>
  <si>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</si>
  <si>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</si>
  <si>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</si>
  <si>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</si>
  <si>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</si>
  <si>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</si>
  <si>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</si>
  <si>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</si>
  <si>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</si>
  <si>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</si>
  <si>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</si>
  <si>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</si>
  <si>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</si>
  <si>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</si>
  <si>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</si>
  <si>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</si>
  <si>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</si>
  <si>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</si>
  <si>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</si>
  <si>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</si>
  <si>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</si>
  <si>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</si>
  <si>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</si>
  <si>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</si>
  <si>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</si>
  <si>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</si>
  <si>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</si>
  <si>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</si>
  <si>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</si>
  <si>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</si>
  <si>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</si>
  <si>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</si>
  <si>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</si>
  <si>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</si>
  <si>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</si>
  <si>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</si>
  <si>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</si>
  <si>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</si>
  <si>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</si>
  <si>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</si>
  <si>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</si>
  <si>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</si>
  <si>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</si>
  <si>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</si>
  <si>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</si>
  <si>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</si>
  <si>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</si>
  <si>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</si>
  <si>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</si>
  <si>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</si>
  <si>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</si>
  <si>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</si>
  <si>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</si>
  <si>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</si>
  <si>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</si>
  <si>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</si>
  <si>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</si>
  <si>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</si>
  <si>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</si>
  <si>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</si>
  <si>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</si>
  <si>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</si>
  <si>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</si>
  <si>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</si>
  <si>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</si>
  <si>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</si>
  <si>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</si>
  <si>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</si>
  <si>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</si>
  <si>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</si>
  <si>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</si>
  <si>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</si>
  <si>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</si>
  <si>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</si>
  <si>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</si>
  <si>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</si>
  <si>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</si>
  <si>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</si>
  <si>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</si>
  <si>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</si>
  <si>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</si>
  <si>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</si>
  <si>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</si>
  <si>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</si>
  <si>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</si>
  <si>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</si>
  <si>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</si>
  <si>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</si>
  <si>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</si>
  <si>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</si>
  <si>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</si>
  <si>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</si>
  <si>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</si>
  <si>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</si>
  <si>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</si>
  <si>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</si>
  <si>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</si>
  <si>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</si>
  <si>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</si>
  <si>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</si>
  <si>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</si>
  <si>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</si>
  <si>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</si>
  <si>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</si>
  <si>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</si>
  <si>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</si>
  <si>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</si>
  <si>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</si>
  <si>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</si>
  <si>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</si>
  <si>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</si>
  <si>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</si>
  <si>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</si>
  <si>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</si>
  <si>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</si>
  <si>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</si>
  <si>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</si>
  <si>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</si>
  <si>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</si>
  <si>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</si>
  <si>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</si>
  <si>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</si>
  <si>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</si>
  <si>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</si>
  <si>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</si>
  <si>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</si>
  <si>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</si>
  <si>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</si>
  <si>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</si>
  <si>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</si>
  <si>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</si>
  <si>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</si>
  <si>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</si>
  <si>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</si>
  <si>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</si>
  <si>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</si>
  <si>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</si>
  <si>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</si>
  <si>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</si>
  <si>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</si>
  <si>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</si>
  <si>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</si>
  <si>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</si>
  <si>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</si>
  <si>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</si>
  <si>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</si>
  <si>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</si>
  <si>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</si>
  <si>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</si>
  <si>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</si>
  <si>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</si>
  <si>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</si>
  <si>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</si>
  <si>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</si>
  <si>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</si>
  <si>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</si>
  <si>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</si>
  <si>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</si>
  <si>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</si>
  <si>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</si>
  <si>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</si>
  <si>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</si>
  <si>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</si>
  <si>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</si>
  <si>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</si>
  <si>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</si>
  <si>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</si>
  <si>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</si>
  <si>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</si>
  <si>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</si>
  <si>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</si>
  <si>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</si>
  <si>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</si>
  <si>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</si>
  <si>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</si>
  <si>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</si>
  <si>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</si>
  <si>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</si>
  <si>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</si>
  <si>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</si>
  <si>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</si>
  <si>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</si>
  <si>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</si>
  <si>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</si>
  <si>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</si>
  <si>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</si>
  <si>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</si>
  <si>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</si>
  <si>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</si>
  <si>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</si>
  <si>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</si>
  <si>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</si>
  <si>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</si>
  <si>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</si>
  <si>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</si>
  <si>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</si>
  <si>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</si>
  <si>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</si>
  <si>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</si>
  <si>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</si>
  <si>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</si>
  <si>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</si>
  <si>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</si>
  <si>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</si>
  <si>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</si>
  <si>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</si>
  <si>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</si>
  <si>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</si>
  <si>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</si>
  <si>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</si>
  <si>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</si>
  <si>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</si>
  <si>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</si>
  <si>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</si>
  <si>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</si>
  <si>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</si>
  <si>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</si>
  <si>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</si>
  <si>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</si>
  <si>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</si>
  <si>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</si>
  <si>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</si>
  <si>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</si>
  <si>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</si>
  <si>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</si>
  <si>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</si>
  <si>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</si>
  <si>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</si>
  <si>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</si>
  <si>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</si>
  <si>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</si>
  <si>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</si>
  <si>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</si>
  <si>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</si>
  <si>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</si>
  <si>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</si>
  <si>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</si>
  <si>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</si>
  <si>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</si>
  <si>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</si>
  <si>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</si>
  <si>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</si>
  <si>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</si>
  <si>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</si>
  <si>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</si>
  <si>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</si>
  <si>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</si>
  <si>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</si>
  <si>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</si>
  <si>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</si>
  <si>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</si>
  <si>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</si>
  <si>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</si>
  <si>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</si>
  <si>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</si>
  <si>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</si>
  <si>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</si>
  <si>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</si>
  <si>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</si>
  <si>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</si>
  <si>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</si>
  <si>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</si>
  <si>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</si>
  <si>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</si>
  <si>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</si>
  <si>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</si>
  <si>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</si>
  <si>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</si>
  <si>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</si>
  <si>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</si>
  <si>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</si>
  <si>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</si>
  <si>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</si>
  <si>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</si>
  <si>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</si>
  <si>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</si>
  <si>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</si>
  <si>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</si>
  <si>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</si>
  <si>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</si>
  <si>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</si>
  <si>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</si>
  <si>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</si>
  <si>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</si>
  <si>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</si>
  <si>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</si>
  <si>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</si>
  <si>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</si>
  <si>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</si>
  <si>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</si>
  <si>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</si>
  <si>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</si>
  <si>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</si>
  <si>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</si>
  <si>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</si>
  <si>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</si>
  <si>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</si>
  <si>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</si>
  <si>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</si>
  <si>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</si>
  <si>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</si>
  <si>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</si>
  <si>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</si>
  <si>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</si>
  <si>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</si>
  <si>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</si>
  <si>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</si>
  <si>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</si>
  <si>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</si>
  <si>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</si>
  <si>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</si>
  <si>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</si>
  <si>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</si>
  <si>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</si>
  <si>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</si>
  <si>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</si>
  <si>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</si>
  <si>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</si>
  <si>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</si>
  <si>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</si>
  <si>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</si>
  <si>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</si>
  <si>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</si>
  <si>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</si>
  <si>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</si>
  <si>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</si>
  <si>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</si>
  <si>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</si>
  <si>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</si>
  <si>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</si>
  <si>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</si>
  <si>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</si>
  <si>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</si>
  <si>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</si>
  <si>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</si>
  <si>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</si>
  <si>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</si>
  <si>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</si>
  <si>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</si>
  <si>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</si>
  <si>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</si>
  <si>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</si>
  <si>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</si>
  <si>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</si>
  <si>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</si>
  <si>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</si>
  <si>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</si>
  <si>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</si>
  <si>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</si>
  <si>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</si>
  <si>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</si>
  <si>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</si>
  <si>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</si>
  <si>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</si>
  <si>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</si>
  <si>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</si>
  <si>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</si>
  <si>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</si>
  <si>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</si>
  <si>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</si>
  <si>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</si>
  <si>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</si>
  <si>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</si>
  <si>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</si>
  <si>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</si>
  <si>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</si>
  <si>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</si>
  <si>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</si>
  <si>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</si>
  <si>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</si>
  <si>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</si>
  <si>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</si>
  <si>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</si>
  <si>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</si>
  <si>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</si>
  <si>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</si>
  <si>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</si>
  <si>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</si>
  <si>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</si>
  <si>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</si>
  <si>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</si>
  <si>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</si>
  <si>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</si>
  <si>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</si>
  <si>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</si>
  <si>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</si>
  <si>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</si>
  <si>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</si>
  <si>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</si>
  <si>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</si>
  <si>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</si>
  <si>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</si>
  <si>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</si>
  <si>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</si>
  <si>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</si>
  <si>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</si>
  <si>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</si>
  <si>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</si>
  <si>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</si>
  <si>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</si>
  <si>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</si>
  <si>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</si>
  <si>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</si>
  <si>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</si>
  <si>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</si>
  <si>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</si>
  <si>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</si>
  <si>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</si>
  <si>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</si>
  <si>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</si>
  <si>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</si>
  <si>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</si>
  <si>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</si>
  <si>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</si>
  <si>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</si>
  <si>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</si>
  <si>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</si>
  <si>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</si>
  <si>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</si>
  <si>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</si>
  <si>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</si>
  <si>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</si>
  <si>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</si>
  <si>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</si>
  <si>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</si>
  <si>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</si>
  <si>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</si>
  <si>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</si>
  <si>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</si>
  <si>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</si>
  <si>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</si>
  <si>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</si>
  <si>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</si>
  <si>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</si>
  <si>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</si>
  <si>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</si>
  <si>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</si>
  <si>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</si>
  <si>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</si>
  <si>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</si>
  <si>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</si>
  <si>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</si>
  <si>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</si>
  <si>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</si>
  <si>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</si>
  <si>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</si>
  <si>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</si>
  <si>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</si>
  <si>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</si>
  <si>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</si>
  <si>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</si>
  <si>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</si>
  <si>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</si>
  <si>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</si>
  <si>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</si>
  <si>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</si>
  <si>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</si>
  <si>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</si>
  <si>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</si>
  <si>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</si>
  <si>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</si>
  <si>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</si>
  <si>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</si>
  <si>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</si>
  <si>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</si>
  <si>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</si>
  <si>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</si>
  <si>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</si>
  <si>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</si>
  <si>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</si>
  <si>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</si>
  <si>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</si>
  <si>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</si>
  <si>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</si>
  <si>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</si>
  <si>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</si>
  <si>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</si>
  <si>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</si>
  <si>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</si>
  <si>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</si>
  <si>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</si>
  <si>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</si>
  <si>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</si>
  <si>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</si>
  <si>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</si>
  <si>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</si>
  <si>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</si>
  <si>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</si>
  <si>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</si>
  <si>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</si>
  <si>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</si>
  <si>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</si>
  <si>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</si>
  <si>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</si>
  <si>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</si>
  <si>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</si>
  <si>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</si>
  <si>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</si>
  <si>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</si>
  <si>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</si>
  <si>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</si>
  <si>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</si>
  <si>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</si>
  <si>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</si>
  <si>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</si>
  <si>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</si>
  <si>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</si>
  <si>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</si>
  <si>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</si>
  <si>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</si>
  <si>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</si>
  <si>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</si>
  <si>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</si>
  <si>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</si>
  <si>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</si>
  <si>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</si>
  <si>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</si>
  <si>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</si>
  <si>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</si>
  <si>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</si>
  <si>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</si>
  <si>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</si>
  <si>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</si>
  <si>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</si>
  <si>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</si>
  <si>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</si>
  <si>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</si>
  <si>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</si>
  <si>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</si>
  <si>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</si>
  <si>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</si>
  <si>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</si>
  <si>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</si>
  <si>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</si>
  <si>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</si>
  <si>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</si>
  <si>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</si>
  <si>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</si>
  <si>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</si>
  <si>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</si>
  <si>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</si>
  <si>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</si>
  <si>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</si>
  <si>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</si>
  <si>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</si>
  <si>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</si>
  <si>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</si>
  <si>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</si>
  <si>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</si>
  <si>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</si>
  <si>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</si>
  <si>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</si>
  <si>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</si>
  <si>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</si>
  <si>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</si>
  <si>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</si>
  <si>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</si>
  <si>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</si>
  <si>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</si>
  <si>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</si>
  <si>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</si>
  <si>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</si>
  <si>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</si>
  <si>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</si>
  <si>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</si>
  <si>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</si>
  <si>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</si>
  <si>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</si>
  <si>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</si>
  <si>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</si>
  <si>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</si>
  <si>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</si>
  <si>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</si>
  <si>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</si>
  <si>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</si>
  <si>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</si>
  <si>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</si>
  <si>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</si>
  <si>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</si>
  <si>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</si>
  <si>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</si>
  <si>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</si>
  <si>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</si>
  <si>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</si>
  <si>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</si>
  <si>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</si>
  <si>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</si>
  <si>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</si>
  <si>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</si>
  <si>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</si>
  <si>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</si>
  <si>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</si>
  <si>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</si>
  <si>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</si>
  <si>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</si>
  <si>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</si>
  <si>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</si>
  <si>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</si>
  <si>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</si>
  <si>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</si>
  <si>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</si>
  <si>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</si>
  <si>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</si>
  <si>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</si>
  <si>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</si>
  <si>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</si>
  <si>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</si>
  <si>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</si>
  <si>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</si>
  <si>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</si>
  <si>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</si>
  <si>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</si>
  <si>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</si>
  <si>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</si>
  <si>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</si>
  <si>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</si>
  <si>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</si>
  <si>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</si>
  <si>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</si>
  <si>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</si>
  <si>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</si>
  <si>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</si>
  <si>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</si>
  <si>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</si>
  <si>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</si>
  <si>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</si>
  <si>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</si>
  <si>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</si>
  <si>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</si>
  <si>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</si>
  <si>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</si>
  <si>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</si>
  <si>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</si>
  <si>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</si>
  <si>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</si>
  <si>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</si>
  <si>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</si>
  <si>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</si>
  <si>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</si>
  <si>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</si>
  <si>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</si>
  <si>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</si>
  <si>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</si>
  <si>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</si>
  <si>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</si>
  <si>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</si>
  <si>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</si>
  <si>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</si>
  <si>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</si>
  <si>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</si>
  <si>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</si>
  <si>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</si>
  <si>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</si>
  <si>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</si>
  <si>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</si>
  <si>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</si>
  <si>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</si>
  <si>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</si>
  <si>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</si>
  <si>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</si>
  <si>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</si>
  <si>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</si>
  <si>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</si>
  <si>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</si>
  <si>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</si>
  <si>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</si>
  <si>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</si>
  <si>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</si>
  <si>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</si>
  <si>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</si>
  <si>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</si>
  <si>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</si>
  <si>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</si>
  <si>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</si>
  <si>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</si>
  <si>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</si>
  <si>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</si>
  <si>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</si>
  <si>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</si>
  <si>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</si>
  <si>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</si>
  <si>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</si>
  <si>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</si>
  <si>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</si>
  <si>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</si>
  <si>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</si>
  <si>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</si>
  <si>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</si>
  <si>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</si>
  <si>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</si>
  <si>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</si>
  <si>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</si>
  <si>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</si>
  <si>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</si>
  <si>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</si>
  <si>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</si>
  <si>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</si>
  <si>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</si>
  <si>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</si>
  <si>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</si>
  <si>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</si>
  <si>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</si>
  <si>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</si>
  <si>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</si>
  <si>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</si>
  <si>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</si>
  <si>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</si>
  <si>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</si>
  <si>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</si>
  <si>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</si>
  <si>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</si>
  <si>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</si>
  <si>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</si>
  <si>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</si>
  <si>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</si>
  <si>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</si>
  <si>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</si>
  <si>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</si>
  <si>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</si>
  <si>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</si>
  <si>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</si>
  <si>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</si>
  <si>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</si>
  <si>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</si>
  <si>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</si>
  <si>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</si>
  <si>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</si>
  <si>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</si>
  <si>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</si>
  <si>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</si>
  <si>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</si>
  <si>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</si>
  <si>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</si>
  <si>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</si>
  <si>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</si>
  <si>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</si>
  <si>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</si>
  <si>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</si>
  <si>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</si>
  <si>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</si>
  <si>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</si>
  <si>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</si>
  <si>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</si>
  <si>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</si>
  <si>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</si>
  <si>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</si>
  <si>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</si>
  <si>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</si>
  <si>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</si>
  <si>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</si>
  <si>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</si>
  <si>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</si>
  <si>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</si>
  <si>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</si>
  <si>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</si>
  <si>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</si>
  <si>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</si>
  <si>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</si>
  <si>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</si>
  <si>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</si>
  <si>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</si>
  <si>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</si>
  <si>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</si>
  <si>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</si>
  <si>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</si>
  <si>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</si>
  <si>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</si>
  <si>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</si>
  <si>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</si>
  <si>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</si>
  <si>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</si>
  <si>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</si>
  <si>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</si>
  <si>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</si>
  <si>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</si>
  <si>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</si>
  <si>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</si>
  <si>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</si>
  <si>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</si>
  <si>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</si>
  <si>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</si>
  <si>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</si>
  <si>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</si>
  <si>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</si>
  <si>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</si>
  <si>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</si>
  <si>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</si>
  <si>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</si>
  <si>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</si>
  <si>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</si>
  <si>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</si>
  <si>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</si>
  <si>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</si>
  <si>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</si>
  <si>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</si>
  <si>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</si>
  <si>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</si>
  <si>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</si>
  <si>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</si>
  <si>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</si>
  <si>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</si>
  <si>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</si>
  <si>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</si>
  <si>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</si>
  <si>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</si>
  <si>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</si>
  <si>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</si>
  <si>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</si>
  <si>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</si>
  <si>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</si>
  <si>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</si>
  <si>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</si>
  <si>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</si>
  <si>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</si>
  <si>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</si>
  <si>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</si>
  <si>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</si>
  <si>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</si>
  <si>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</si>
  <si>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</si>
  <si>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</si>
  <si>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</si>
  <si>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</si>
  <si>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</si>
  <si>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</si>
  <si>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</si>
  <si>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</si>
  <si>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</si>
  <si>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</si>
  <si>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</si>
  <si>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</si>
  <si>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</si>
  <si>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</si>
  <si>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</si>
  <si>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</si>
  <si>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</si>
  <si>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</si>
  <si>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</si>
  <si>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</si>
  <si>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</si>
  <si>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</si>
  <si>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</si>
  <si>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</si>
  <si>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</si>
  <si>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</si>
  <si>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</si>
  <si>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</si>
  <si>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</si>
  <si>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</si>
  <si>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</si>
  <si>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</si>
  <si>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</si>
  <si>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</si>
  <si>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</si>
  <si>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</si>
  <si>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</si>
  <si>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</si>
  <si>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</si>
  <si>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</si>
  <si>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</si>
  <si>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</si>
  <si>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</si>
  <si>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</si>
  <si>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</si>
  <si>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</si>
  <si>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</si>
  <si>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</si>
  <si>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</si>
  <si>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</si>
  <si>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</si>
  <si>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</si>
  <si>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</si>
  <si>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</si>
  <si>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</si>
  <si>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</si>
  <si>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</si>
  <si>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</si>
  <si>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</si>
  <si>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</si>
  <si>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</si>
  <si>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</si>
  <si>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</si>
  <si>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</si>
  <si>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</si>
  <si>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</si>
  <si>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</si>
  <si>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</si>
  <si>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</si>
  <si>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</si>
  <si>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</si>
  <si>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</si>
  <si>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</si>
  <si>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</si>
  <si>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</si>
  <si>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</si>
  <si>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</si>
  <si>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</si>
  <si>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</si>
  <si>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</si>
  <si>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</si>
  <si>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</si>
  <si>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</si>
  <si>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</si>
  <si>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</si>
  <si>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</si>
  <si>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</si>
  <si>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</si>
  <si>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</si>
  <si>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</si>
  <si>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</si>
  <si>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</si>
  <si>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</si>
  <si>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</si>
  <si>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</si>
  <si>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</si>
  <si>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</si>
  <si>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</si>
  <si>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</si>
  <si>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</si>
  <si>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</si>
  <si>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</si>
  <si>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</si>
  <si>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</si>
  <si>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</si>
  <si>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</si>
  <si>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</si>
  <si>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</si>
  <si>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</si>
  <si>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</si>
  <si>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</si>
  <si>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</si>
  <si>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</si>
  <si>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</si>
  <si>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</si>
  <si>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</si>
  <si>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</si>
  <si>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</si>
  <si>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</si>
  <si>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</si>
  <si>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</si>
  <si>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</si>
  <si>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</si>
  <si>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</si>
  <si>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</si>
  <si>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</si>
  <si>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</si>
  <si>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</si>
  <si>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</si>
  <si>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</si>
  <si>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</si>
  <si>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</si>
  <si>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</si>
  <si>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</si>
  <si>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</si>
  <si>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</si>
  <si>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</si>
  <si>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</si>
  <si>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</si>
  <si>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</si>
  <si>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</si>
  <si>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</si>
  <si>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</si>
  <si>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</si>
  <si>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</si>
  <si>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</si>
  <si>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</si>
  <si>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</si>
  <si>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</si>
  <si>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</si>
  <si>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</si>
  <si>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</si>
  <si>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</si>
  <si>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</si>
  <si>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</si>
  <si>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</si>
  <si>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</si>
  <si>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</si>
  <si>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</si>
  <si>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</si>
  <si>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</si>
  <si>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</si>
  <si>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</si>
  <si>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</si>
  <si>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</si>
  <si>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</si>
  <si>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</si>
  <si>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</si>
  <si>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</si>
  <si>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</si>
  <si>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</si>
  <si>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</si>
  <si>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</si>
  <si>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</si>
  <si>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</si>
  <si>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</si>
  <si>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</si>
  <si>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</si>
  <si>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</si>
  <si>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</si>
  <si>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</si>
  <si>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</si>
  <si>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</si>
  <si>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</si>
  <si>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</si>
  <si>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</si>
  <si>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</si>
  <si>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</si>
  <si>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</si>
  <si>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</si>
  <si>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</si>
  <si>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</si>
  <si>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</si>
  <si>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</si>
  <si>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</si>
  <si>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</si>
  <si>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</si>
  <si>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</si>
  <si>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</si>
  <si>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</si>
  <si>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</si>
  <si>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</si>
  <si>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</si>
  <si>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</si>
  <si>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</si>
  <si>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</si>
  <si>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</si>
  <si>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</si>
  <si>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</si>
  <si>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</si>
  <si>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</si>
  <si>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</si>
  <si>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</si>
  <si>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</si>
  <si>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</si>
  <si>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</si>
  <si>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</si>
  <si>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</si>
  <si>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</si>
  <si>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</si>
  <si>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</si>
  <si>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</si>
  <si>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</si>
  <si>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</si>
  <si>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</si>
  <si>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</si>
  <si>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</si>
  <si>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</si>
  <si>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</si>
  <si>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</si>
  <si>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</si>
  <si>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</si>
  <si>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</si>
  <si>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</si>
  <si>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</si>
  <si>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</si>
  <si>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</si>
  <si>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</si>
  <si>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</si>
  <si>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</si>
  <si>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</si>
  <si>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</si>
  <si>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</si>
  <si>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</si>
  <si>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</si>
  <si>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</si>
  <si>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</si>
  <si>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</si>
  <si>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</si>
  <si>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</si>
  <si>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</si>
  <si>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</si>
  <si>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</si>
  <si>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</si>
  <si>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</si>
  <si>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</si>
  <si>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</si>
  <si>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</si>
  <si>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</si>
  <si>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</si>
  <si>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</si>
  <si>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</si>
  <si>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</si>
  <si>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</si>
  <si>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</si>
  <si>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</si>
  <si>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</si>
  <si>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</si>
  <si>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</si>
  <si>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</si>
  <si>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</si>
  <si>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</si>
  <si>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</si>
  <si>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</si>
  <si>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</si>
  <si>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</si>
  <si>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</si>
  <si>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</si>
  <si>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</si>
  <si>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</si>
  <si>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</si>
  <si>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</si>
  <si>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</si>
  <si>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</si>
  <si>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</si>
  <si>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</si>
  <si>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</si>
  <si>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</si>
  <si>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</si>
  <si>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</si>
  <si>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</si>
  <si>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</si>
  <si>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</si>
  <si>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</si>
  <si>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</si>
  <si>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</si>
  <si>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</si>
  <si>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</si>
  <si>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</si>
  <si>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</si>
  <si>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</si>
  <si>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</si>
  <si>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</si>
  <si>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</si>
  <si>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</si>
  <si>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</si>
  <si>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</si>
  <si>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</si>
  <si>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</si>
  <si>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</si>
  <si>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</si>
  <si>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</si>
  <si>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</si>
  <si>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</si>
  <si>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</si>
  <si>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</si>
  <si>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</si>
  <si>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</si>
  <si>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</si>
  <si>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</si>
  <si>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</si>
  <si>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</si>
  <si>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</si>
  <si>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</si>
  <si>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</si>
  <si>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</si>
  <si>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</si>
  <si>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</si>
  <si>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</si>
  <si>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</si>
  <si>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</si>
  <si>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</si>
  <si>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</si>
  <si>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</si>
  <si>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</si>
  <si>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</si>
  <si>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</si>
  <si>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</si>
  <si>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</si>
  <si>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</si>
  <si>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</si>
  <si>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</si>
  <si>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</si>
  <si>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</si>
  <si>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</si>
  <si>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</si>
  <si>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</si>
  <si>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</si>
  <si>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</si>
  <si>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</si>
  <si>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</si>
  <si>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</si>
  <si>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</si>
  <si>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</si>
  <si>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</si>
  <si>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</si>
  <si>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</si>
  <si>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</si>
  <si>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</si>
  <si>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</si>
  <si>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</si>
  <si>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</si>
  <si>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</si>
  <si>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</si>
  <si>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</si>
  <si>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</si>
  <si>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</si>
  <si>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</si>
  <si>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</si>
  <si>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</si>
  <si>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</si>
  <si>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</si>
  <si>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</si>
  <si>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</si>
  <si>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</si>
  <si>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</si>
  <si>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</si>
  <si>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</si>
  <si>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</si>
  <si>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</si>
  <si>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</si>
  <si>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</si>
  <si>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</si>
  <si>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</si>
  <si>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</si>
  <si>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</si>
  <si>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</si>
  <si>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</si>
  <si>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</si>
  <si>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</si>
  <si>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</si>
  <si>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</si>
  <si>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</si>
  <si>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</si>
  <si>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</si>
  <si>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</si>
  <si>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</si>
  <si>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</si>
  <si>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</si>
  <si>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</si>
  <si>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</si>
  <si>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</si>
  <si>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</si>
  <si>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</si>
  <si>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</si>
  <si>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</si>
  <si>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</si>
  <si>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</si>
  <si>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</si>
  <si>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</si>
  <si>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</si>
  <si>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</si>
  <si>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</si>
  <si>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</si>
  <si>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</si>
  <si>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</si>
  <si>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</si>
  <si>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</si>
  <si>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</si>
  <si>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</si>
  <si>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</si>
  <si>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</si>
  <si>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</si>
  <si>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</si>
  <si>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</si>
  <si>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</si>
  <si>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</si>
  <si>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</si>
  <si>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</si>
  <si>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</si>
  <si>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</si>
  <si>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</si>
  <si>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</si>
  <si>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</si>
  <si>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</si>
  <si>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</si>
  <si>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</si>
  <si>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</si>
  <si>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</si>
  <si>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</si>
  <si>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</si>
  <si>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</si>
  <si>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</si>
  <si>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</si>
  <si>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</si>
  <si>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</si>
  <si>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</si>
  <si>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</si>
  <si>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</si>
  <si>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</si>
  <si>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</si>
  <si>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</si>
  <si>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</si>
  <si>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</si>
  <si>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</si>
  <si>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</si>
  <si>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</si>
  <si>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</si>
  <si>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</si>
  <si>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</si>
  <si>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</si>
  <si>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</si>
  <si>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</si>
  <si>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</si>
  <si>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</si>
  <si>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</si>
  <si>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</si>
  <si>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</si>
  <si>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</si>
  <si>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</si>
  <si>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</si>
  <si>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</si>
  <si>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</si>
  <si>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</si>
  <si>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</si>
  <si>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</si>
  <si>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</si>
  <si>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</si>
  <si>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</si>
  <si>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</si>
  <si>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</si>
  <si>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</si>
  <si>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</si>
  <si>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</si>
  <si>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</si>
  <si>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</si>
  <si>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</si>
  <si>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</si>
  <si>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</si>
  <si>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</si>
  <si>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</si>
  <si>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</si>
  <si>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</si>
  <si>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</si>
  <si>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</si>
  <si>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</si>
  <si>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</si>
  <si>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</si>
  <si>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</si>
  <si>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</si>
  <si>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</si>
  <si>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</si>
  <si>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</si>
  <si>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</si>
  <si>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</si>
  <si>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</si>
  <si>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</si>
  <si>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</si>
  <si>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</si>
  <si>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</si>
  <si>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</si>
  <si>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</si>
  <si>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</si>
  <si>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</si>
  <si>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</si>
  <si>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</si>
  <si>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</si>
  <si>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</si>
  <si>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</si>
  <si>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</si>
  <si>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</si>
  <si>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</si>
  <si>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</si>
  <si>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</si>
  <si>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</si>
  <si>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</si>
  <si>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</si>
  <si>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</si>
  <si>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</si>
  <si>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</si>
  <si>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</si>
  <si>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</si>
  <si>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</si>
  <si>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</si>
  <si>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</si>
  <si>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</si>
  <si>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</si>
  <si>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</si>
  <si>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</si>
  <si>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</si>
  <si>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</si>
  <si>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</si>
  <si>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</si>
  <si>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</si>
  <si>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</si>
  <si>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</si>
  <si>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</si>
  <si>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</si>
  <si>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</si>
  <si>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</si>
  <si>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</si>
  <si>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</si>
  <si>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</si>
  <si>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</si>
  <si>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</si>
  <si>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</si>
  <si>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</si>
  <si>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</si>
  <si>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</si>
  <si>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</si>
  <si>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</si>
  <si>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</si>
  <si>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</si>
  <si>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</si>
  <si>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</si>
  <si>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</si>
  <si>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</si>
  <si>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</si>
  <si>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</si>
  <si>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</si>
  <si>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</si>
  <si>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</si>
  <si>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</si>
  <si>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</si>
  <si>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</si>
  <si>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</si>
  <si>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</si>
  <si>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</si>
  <si>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</si>
  <si>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</si>
  <si>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</si>
  <si>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</si>
  <si>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</si>
  <si>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</si>
  <si>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</si>
  <si>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</si>
  <si>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</si>
  <si>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</si>
  <si>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</si>
  <si>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</si>
  <si>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</si>
  <si>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</si>
  <si>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</si>
  <si>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</si>
  <si>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</si>
  <si>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</si>
  <si>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</si>
  <si>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</si>
  <si>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</si>
  <si>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</si>
  <si>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</si>
  <si>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</si>
  <si>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</si>
  <si>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</si>
  <si>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</si>
  <si>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</si>
  <si>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</si>
  <si>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</si>
  <si>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</si>
  <si>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</si>
  <si>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</si>
  <si>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</si>
  <si>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</si>
  <si>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</si>
  <si>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</si>
  <si>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</si>
  <si>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</si>
  <si>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</si>
  <si>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</si>
  <si>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</si>
  <si>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</si>
  <si>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</si>
  <si>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</si>
  <si>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</si>
  <si>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</si>
  <si>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</si>
  <si>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</si>
  <si>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</si>
  <si>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</si>
  <si>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</si>
  <si>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</si>
  <si>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</si>
  <si>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</si>
  <si>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</si>
  <si>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</si>
  <si>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</si>
  <si>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</si>
  <si>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</si>
  <si>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</si>
  <si>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</si>
  <si>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</si>
  <si>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</si>
  <si>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</si>
  <si>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</si>
  <si>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</si>
  <si>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</si>
  <si>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</si>
  <si>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</si>
  <si>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</si>
  <si>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</si>
  <si>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</si>
  <si>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</si>
  <si>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</si>
  <si>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</si>
  <si>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</si>
  <si>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</si>
  <si>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</si>
  <si>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</si>
  <si>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</si>
  <si>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</si>
  <si>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</si>
  <si>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</si>
  <si>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</si>
  <si>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</si>
  <si>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</si>
  <si>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</si>
  <si>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</si>
  <si>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</si>
  <si>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</si>
  <si>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</si>
  <si>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</si>
  <si>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</si>
  <si>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</si>
  <si>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</si>
  <si>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</si>
  <si>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</si>
  <si>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</si>
  <si>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</si>
  <si>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</si>
  <si>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</si>
  <si>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</si>
  <si>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</si>
  <si>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</si>
  <si>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</si>
  <si>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</si>
  <si>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</si>
  <si>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</si>
  <si>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</si>
  <si>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</si>
  <si>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</si>
  <si>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</si>
  <si>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</si>
  <si>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</si>
  <si>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</si>
  <si>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</si>
  <si>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</si>
  <si>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</si>
  <si>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</si>
  <si>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</si>
  <si>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</si>
  <si>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</si>
  <si>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</si>
  <si>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</si>
  <si>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</si>
  <si>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</si>
  <si>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</si>
  <si>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</si>
  <si>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</si>
  <si>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</si>
  <si>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</si>
  <si>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</si>
  <si>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</si>
  <si>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</si>
  <si>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</si>
  <si>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</si>
  <si>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</si>
  <si>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</si>
  <si>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</si>
  <si>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</si>
  <si>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</si>
  <si>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</si>
  <si>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</si>
  <si>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</si>
  <si>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</si>
  <si>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</si>
  <si>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</si>
  <si>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</si>
  <si>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</si>
  <si>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</si>
  <si>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</si>
  <si>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</si>
  <si>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</si>
  <si>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</si>
  <si>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</si>
  <si>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</si>
  <si>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</si>
  <si>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</si>
  <si>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</si>
  <si>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</si>
  <si>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</si>
  <si>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</si>
  <si>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</si>
  <si>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</si>
  <si>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</si>
  <si>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</si>
  <si>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</si>
  <si>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</si>
  <si>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</si>
  <si>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</si>
  <si>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</si>
  <si>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</si>
  <si>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</si>
  <si>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</si>
  <si>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</si>
  <si>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</si>
  <si>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</si>
  <si>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</si>
  <si>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</si>
  <si>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</si>
  <si>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</si>
  <si>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</si>
  <si>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</si>
  <si>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</si>
  <si>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</si>
  <si>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</si>
  <si>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</si>
  <si>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</si>
  <si>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</si>
  <si>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</si>
  <si>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</si>
  <si>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</si>
  <si>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</si>
  <si>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</si>
  <si>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</si>
  <si>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</si>
  <si>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</si>
  <si>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</si>
  <si>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</si>
  <si>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</si>
  <si>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</si>
  <si>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</si>
  <si>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</si>
  <si>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</si>
  <si>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</si>
  <si>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</si>
  <si>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</si>
  <si>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</si>
  <si>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</si>
  <si>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</si>
  <si>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</si>
  <si>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</si>
  <si>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</si>
  <si>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</si>
  <si>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</si>
  <si>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</si>
  <si>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</si>
  <si>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</si>
  <si>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</si>
  <si>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</si>
  <si>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</si>
  <si>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</si>
  <si>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</si>
  <si>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</si>
  <si>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</si>
  <si>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</si>
  <si>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</si>
  <si>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</si>
  <si>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</si>
  <si>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</si>
  <si>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</si>
  <si>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</si>
  <si>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</si>
  <si>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</si>
  <si>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</si>
  <si>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</si>
  <si>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</si>
  <si>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</si>
  <si>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</si>
  <si>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</si>
  <si>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</si>
  <si>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</si>
  <si>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</si>
  <si>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</si>
  <si>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</si>
  <si>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</si>
  <si>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</si>
  <si>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</si>
  <si>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</si>
  <si>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</si>
  <si>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</si>
  <si>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</si>
  <si>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</si>
  <si>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</si>
  <si>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</si>
  <si>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</si>
  <si>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</si>
  <si>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</si>
  <si>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</si>
  <si>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</si>
  <si>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</si>
  <si>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</si>
  <si>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</si>
  <si>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</si>
  <si>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</si>
  <si>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</si>
  <si>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</si>
  <si>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</si>
  <si>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</si>
  <si>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</si>
  <si>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</si>
  <si>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</si>
  <si>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</si>
  <si>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</si>
  <si>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</si>
  <si>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</si>
  <si>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</si>
  <si>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</si>
  <si>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</si>
  <si>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</si>
  <si>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</si>
  <si>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</si>
  <si>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</si>
  <si>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</si>
  <si>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</si>
  <si>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</si>
  <si>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</si>
  <si>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</si>
  <si>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</si>
  <si>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</si>
  <si>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</si>
  <si>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</si>
  <si>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</si>
  <si>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</si>
  <si>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</si>
  <si>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</si>
  <si>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</si>
  <si>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</si>
  <si>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</si>
  <si>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</si>
  <si>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</si>
  <si>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</si>
  <si>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</si>
  <si>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</si>
  <si>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</si>
  <si>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</si>
  <si>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</si>
  <si>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</si>
  <si>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</si>
  <si>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</si>
  <si>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</si>
  <si>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</si>
  <si>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</si>
  <si>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</si>
  <si>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</si>
  <si>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</si>
  <si>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</si>
  <si>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</si>
  <si>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</si>
  <si>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</si>
  <si>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</si>
  <si>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</si>
  <si>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</si>
  <si>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</si>
  <si>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</si>
  <si>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</si>
  <si>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</si>
  <si>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</si>
  <si>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</si>
  <si>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</si>
  <si>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</si>
  <si>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</si>
  <si>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</si>
  <si>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</si>
  <si>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</si>
  <si>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</si>
  <si>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</si>
  <si>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</si>
  <si>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</si>
  <si>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</si>
  <si>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</si>
  <si>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</si>
  <si>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</si>
  <si>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</si>
  <si>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</si>
  <si>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</si>
  <si>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</si>
  <si>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</si>
  <si>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</si>
  <si>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</si>
  <si>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</si>
  <si>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</si>
  <si>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</si>
  <si>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</si>
  <si>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</si>
  <si>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</si>
  <si>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</si>
  <si>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</si>
  <si>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</si>
  <si>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</si>
  <si>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</si>
  <si>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</si>
  <si>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</si>
  <si>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</si>
  <si>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</si>
  <si>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</si>
  <si>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</si>
  <si>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</si>
  <si>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</si>
  <si>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</si>
  <si>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</si>
  <si>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</si>
  <si>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</si>
  <si>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</si>
  <si>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</si>
  <si>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</si>
  <si>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</si>
  <si>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</si>
  <si>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</si>
  <si>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</si>
  <si>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</si>
  <si>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</si>
  <si>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</si>
  <si>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</si>
  <si>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</si>
  <si>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</si>
  <si>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</si>
  <si>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</si>
  <si>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</si>
  <si>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</si>
  <si>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</si>
  <si>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</si>
  <si>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</si>
  <si>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</si>
  <si>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</si>
  <si>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</si>
  <si>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</si>
  <si>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</si>
  <si>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</si>
  <si>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</si>
  <si>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</si>
  <si>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</si>
  <si>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</si>
  <si>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</si>
  <si>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</si>
  <si>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</si>
  <si>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</si>
  <si>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</si>
  <si>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</si>
  <si>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</si>
  <si>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</si>
  <si>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</si>
  <si>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</si>
  <si>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</si>
  <si>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</si>
  <si>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</si>
  <si>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</si>
  <si>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</si>
  <si>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</si>
  <si>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</si>
  <si>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</si>
  <si>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</si>
  <si>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</si>
  <si>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</si>
  <si>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</si>
  <si>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</si>
  <si>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</si>
  <si>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</si>
  <si>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</si>
  <si>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</si>
  <si>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</si>
  <si>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</si>
  <si>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</si>
  <si>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</si>
  <si>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</si>
  <si>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</si>
  <si>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</si>
  <si>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</si>
  <si>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</si>
  <si>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</si>
  <si>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</si>
  <si>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</si>
  <si>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</si>
  <si>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</si>
  <si>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</si>
  <si>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</si>
  <si>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</si>
  <si>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</si>
  <si>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</si>
  <si>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</si>
  <si>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</si>
  <si>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</si>
  <si>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</si>
  <si>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</si>
  <si>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</si>
  <si>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</si>
  <si>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</si>
  <si>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</si>
  <si>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</si>
  <si>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</si>
  <si>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</si>
  <si>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</si>
  <si>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</si>
  <si>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</si>
  <si>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</si>
  <si>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</si>
  <si>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</si>
  <si>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</si>
  <si>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</si>
  <si>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</si>
  <si>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</si>
  <si>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</si>
  <si>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</si>
  <si>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</si>
  <si>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</si>
  <si>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</si>
  <si>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</si>
  <si>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</si>
  <si>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</si>
  <si>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</si>
  <si>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</si>
  <si>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</si>
  <si>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</si>
  <si>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</si>
  <si>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</si>
  <si>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</si>
  <si>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</si>
  <si>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</si>
  <si>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</si>
  <si>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</si>
  <si>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</si>
  <si>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</si>
  <si>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</si>
  <si>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</si>
  <si>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</si>
  <si>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</si>
  <si>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</si>
  <si>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</si>
  <si>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</si>
  <si>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</si>
  <si>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</si>
  <si>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</si>
  <si>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</si>
  <si>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</si>
  <si>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</si>
  <si>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</si>
  <si>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</si>
  <si>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</si>
  <si>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</si>
  <si>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</si>
  <si>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</si>
  <si>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</si>
  <si>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</si>
  <si>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</si>
  <si>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</si>
  <si>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</si>
  <si>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</si>
  <si>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</si>
  <si>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</si>
  <si>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</si>
  <si>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</si>
  <si>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</si>
  <si>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</si>
  <si>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</si>
  <si>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</si>
  <si>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</si>
  <si>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</si>
  <si>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</si>
  <si>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</si>
  <si>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</si>
  <si>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</si>
  <si>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</si>
  <si>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</si>
  <si>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</si>
  <si>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</si>
  <si>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</si>
  <si>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</si>
  <si>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</si>
  <si>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</si>
  <si>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</si>
  <si>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</si>
  <si>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</si>
  <si>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</si>
  <si>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</si>
  <si>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</si>
  <si>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</si>
  <si>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</si>
  <si>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</si>
  <si>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</si>
  <si>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</si>
  <si>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</si>
  <si>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</si>
  <si>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</si>
  <si>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</si>
  <si>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</si>
  <si>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</si>
  <si>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</si>
  <si>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</si>
  <si>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</si>
  <si>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</si>
  <si>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</si>
  <si>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</si>
  <si>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</si>
  <si>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</si>
  <si>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</si>
  <si>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</si>
  <si>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</si>
  <si>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</si>
  <si>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</si>
  <si>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</si>
  <si>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</si>
  <si>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</si>
  <si>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</si>
  <si>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</si>
  <si>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</si>
  <si>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</si>
  <si>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</si>
  <si>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</si>
  <si>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</si>
  <si>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</si>
  <si>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</si>
  <si>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</si>
  <si>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</si>
  <si>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</si>
  <si>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</si>
  <si>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</si>
  <si>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</si>
  <si>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</si>
  <si>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</si>
  <si>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</si>
  <si>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</si>
  <si>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</si>
  <si>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</si>
  <si>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</si>
  <si>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</si>
  <si>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</si>
  <si>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</si>
  <si>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</si>
  <si>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</si>
  <si>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</si>
  <si>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</si>
  <si>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</si>
  <si>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</si>
  <si>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</si>
  <si>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</si>
  <si>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</si>
  <si>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</si>
  <si>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</si>
  <si>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</si>
  <si>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</si>
  <si>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</si>
  <si>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</si>
  <si>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</si>
  <si>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</si>
  <si>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</si>
  <si>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</si>
  <si>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</si>
  <si>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</si>
  <si>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</si>
  <si>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</si>
  <si>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</si>
  <si>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</si>
  <si>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</si>
  <si>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</si>
  <si>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</si>
  <si>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</si>
  <si>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</si>
  <si>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</si>
  <si>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</si>
  <si>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</si>
  <si>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</si>
  <si>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</si>
  <si>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</si>
  <si>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</si>
  <si>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</si>
  <si>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</si>
  <si>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</si>
  <si>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</si>
  <si>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</si>
  <si>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</si>
  <si>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</si>
  <si>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</si>
  <si>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</si>
  <si>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</si>
  <si>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</si>
  <si>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</si>
  <si>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</si>
  <si>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</si>
  <si>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</si>
  <si>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</si>
  <si>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</si>
  <si>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</si>
  <si>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</si>
  <si>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</si>
  <si>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</si>
  <si>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</si>
  <si>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</si>
  <si>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</si>
  <si>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</si>
  <si>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</si>
  <si>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</si>
  <si>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</si>
  <si>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</si>
  <si>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</si>
  <si>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</si>
  <si>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</si>
  <si>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</si>
  <si>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</si>
  <si>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</si>
  <si>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</si>
  <si>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</si>
  <si>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</si>
  <si>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</si>
  <si>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</si>
  <si>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</si>
  <si>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</si>
  <si>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</si>
  <si>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</si>
  <si>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</si>
  <si>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</si>
  <si>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</si>
  <si>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</si>
  <si>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</si>
  <si>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</si>
  <si>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</si>
  <si>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</si>
  <si>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</si>
  <si>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</si>
  <si>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</si>
  <si>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</si>
  <si>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</si>
  <si>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</si>
  <si>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</si>
  <si>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</si>
  <si>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</si>
  <si>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</si>
  <si>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</si>
  <si>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</si>
  <si>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</si>
  <si>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</si>
  <si>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</si>
  <si>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</si>
  <si>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</si>
  <si>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</si>
  <si>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</si>
  <si>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</si>
  <si>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</si>
  <si>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</si>
  <si>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</si>
  <si>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</si>
  <si>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</si>
  <si>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</si>
  <si>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</si>
  <si>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</si>
  <si>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</si>
  <si>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</si>
  <si>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</si>
  <si>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</si>
  <si>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</si>
  <si>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</si>
  <si>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</si>
  <si>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</si>
  <si>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</si>
  <si>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</si>
  <si>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</si>
  <si>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</si>
  <si>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</si>
  <si>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</si>
  <si>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</si>
  <si>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</si>
  <si>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</si>
  <si>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</si>
  <si>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</si>
  <si>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</si>
  <si>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</si>
  <si>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</si>
  <si>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</si>
  <si>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</si>
  <si>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</si>
  <si>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</si>
  <si>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</si>
  <si>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</si>
  <si>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</si>
  <si>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</si>
  <si>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</si>
  <si>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</si>
  <si>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</si>
  <si>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</si>
  <si>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</si>
  <si>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</si>
  <si>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</si>
  <si>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</si>
  <si>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</si>
  <si>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</si>
  <si>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</si>
  <si>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</si>
  <si>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</si>
  <si>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</si>
  <si>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</si>
  <si>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</si>
  <si>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</si>
  <si>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</si>
  <si>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</si>
  <si>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</si>
  <si>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</si>
  <si>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</si>
  <si>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</si>
  <si>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</si>
  <si>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</si>
  <si>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</si>
  <si>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</si>
  <si>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</si>
  <si>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</si>
  <si>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</si>
  <si>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</si>
  <si>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</si>
  <si>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</si>
  <si>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</si>
  <si>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</si>
  <si>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</si>
  <si>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</si>
  <si>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</si>
  <si>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</si>
  <si>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</si>
  <si>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</si>
  <si>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</si>
  <si>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</si>
  <si>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</si>
  <si>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</si>
  <si>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</si>
  <si>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</si>
  <si>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</si>
  <si>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</si>
  <si>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</si>
  <si>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</si>
  <si>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</si>
  <si>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</si>
  <si>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</si>
  <si>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</si>
  <si>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</si>
  <si>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</si>
  <si>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</si>
  <si>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</si>
  <si>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</si>
  <si>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</si>
  <si>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</si>
  <si>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</si>
  <si>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</si>
  <si>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</si>
  <si>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</si>
  <si>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</si>
  <si>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</si>
  <si>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</si>
  <si>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</si>
  <si>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</si>
  <si>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</si>
  <si>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</si>
  <si>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</si>
  <si>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</si>
  <si>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</si>
  <si>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</si>
  <si>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</si>
  <si>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</si>
  <si>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</si>
  <si>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</si>
  <si>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</si>
  <si>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</si>
  <si>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</si>
  <si>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</si>
  <si>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</si>
  <si>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</si>
  <si>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</si>
  <si>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</si>
  <si>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</si>
  <si>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</si>
  <si>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</si>
  <si>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</si>
  <si>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</si>
  <si>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</si>
  <si>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</si>
  <si>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</si>
  <si>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</si>
  <si>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</si>
  <si>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</si>
  <si>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</si>
  <si>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</si>
  <si>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</si>
  <si>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</si>
  <si>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</si>
  <si>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</si>
  <si>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</si>
  <si>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</si>
  <si>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</si>
  <si>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</si>
  <si>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</si>
  <si>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</si>
  <si>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</si>
  <si>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</si>
  <si>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</si>
  <si>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</si>
  <si>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</si>
  <si>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</si>
  <si>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</si>
  <si>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</si>
  <si>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</si>
  <si>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</si>
  <si>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</si>
  <si>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</si>
  <si>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</si>
  <si>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</si>
  <si>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</si>
  <si>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</si>
  <si>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</si>
  <si>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</si>
  <si>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</si>
  <si>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</si>
  <si>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</si>
  <si>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</si>
  <si>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</si>
  <si>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</si>
  <si>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</si>
  <si>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</si>
  <si>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</si>
  <si>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</si>
  <si>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</si>
  <si>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</si>
  <si>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</si>
  <si>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</si>
  <si>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</si>
  <si>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</si>
  <si>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</si>
  <si>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</si>
  <si>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</si>
  <si>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</si>
  <si>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</si>
  <si>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</si>
  <si>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</si>
  <si>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</si>
  <si>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</si>
  <si>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</si>
  <si>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</si>
  <si>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</si>
  <si>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</si>
  <si>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</si>
  <si>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</si>
  <si>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</si>
  <si>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</si>
  <si>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</si>
  <si>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</si>
  <si>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</si>
  <si>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</si>
  <si>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</si>
  <si>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</si>
  <si>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</si>
  <si>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</si>
  <si>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</si>
  <si>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</si>
  <si>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</si>
  <si>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</si>
  <si>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</si>
  <si>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</si>
  <si>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</si>
  <si>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</si>
  <si>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</si>
  <si>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</si>
  <si>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</si>
  <si>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</si>
  <si>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</si>
  <si>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</si>
  <si>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</si>
  <si>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</si>
  <si>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</si>
  <si>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</si>
  <si>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</si>
  <si>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</si>
  <si>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</si>
  <si>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</si>
  <si>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</si>
  <si>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</si>
  <si>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</si>
  <si>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</si>
  <si>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</si>
  <si>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</si>
  <si>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</si>
  <si>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</si>
  <si>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</si>
  <si>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</si>
  <si>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</si>
  <si>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</si>
  <si>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</si>
  <si>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</si>
  <si>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</si>
  <si>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</si>
  <si>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</si>
  <si>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</si>
  <si>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</si>
  <si>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</si>
  <si>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</si>
  <si>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</si>
  <si>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</si>
  <si>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</si>
  <si>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</si>
  <si>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</si>
  <si>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</si>
  <si>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</si>
  <si>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</si>
  <si>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</si>
  <si>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</si>
  <si>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</si>
  <si>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</si>
  <si>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</si>
  <si>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</si>
  <si>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</si>
  <si>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</si>
  <si>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</si>
  <si>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</si>
  <si>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</si>
  <si>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</si>
  <si>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</si>
  <si>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</si>
  <si>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</si>
  <si>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</si>
  <si>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</si>
  <si>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</si>
  <si>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</si>
  <si>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</si>
  <si>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</si>
  <si>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</si>
  <si>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</si>
  <si>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</si>
  <si>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</si>
  <si>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</si>
  <si>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</si>
  <si>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</si>
  <si>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</si>
  <si>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</si>
  <si>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</si>
  <si>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</si>
  <si>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</si>
  <si>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</si>
  <si>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</si>
  <si>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</si>
  <si>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</si>
  <si>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</si>
  <si>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</si>
  <si>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</si>
  <si>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</si>
  <si>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</si>
  <si>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</si>
  <si>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</si>
  <si>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</si>
  <si>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</si>
  <si>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</si>
  <si>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</si>
  <si>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</si>
  <si>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</si>
  <si>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</si>
  <si>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</si>
  <si>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</si>
  <si>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</si>
  <si>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</si>
  <si>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</si>
  <si>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</si>
  <si>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</si>
  <si>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</si>
  <si>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</si>
  <si>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</si>
  <si>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</si>
  <si>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</si>
  <si>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</si>
  <si>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</si>
  <si>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</si>
  <si>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</si>
  <si>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</si>
  <si>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</si>
  <si>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</si>
  <si>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</si>
  <si>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</si>
  <si>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</si>
  <si>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</si>
  <si>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</si>
  <si>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</si>
  <si>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</si>
  <si>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</si>
  <si>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</si>
  <si>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</si>
  <si>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</si>
  <si>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</si>
  <si>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</si>
  <si>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</si>
  <si>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</si>
  <si>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</si>
  <si>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</si>
  <si>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</si>
  <si>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</si>
  <si>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</si>
  <si>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</si>
  <si>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</si>
  <si>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</si>
  <si>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</si>
  <si>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</si>
  <si>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</si>
  <si>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</si>
  <si>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</si>
  <si>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</si>
  <si>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</si>
  <si>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</si>
  <si>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</si>
  <si>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</si>
  <si>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</si>
  <si>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</si>
  <si>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</si>
  <si>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</si>
  <si>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</si>
  <si>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</si>
  <si>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</si>
  <si>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</si>
  <si>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</si>
  <si>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</si>
  <si>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</si>
  <si>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</si>
  <si>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</si>
  <si>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</si>
  <si>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</si>
  <si>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</si>
  <si>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</si>
  <si>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</si>
  <si>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</si>
  <si>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</si>
  <si>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</si>
  <si>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</si>
  <si>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</si>
  <si>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</si>
  <si>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</si>
  <si>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</si>
  <si>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</si>
  <si>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</si>
  <si>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</si>
  <si>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</si>
  <si>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</si>
  <si>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</si>
  <si>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</si>
  <si>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</si>
  <si>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</si>
  <si>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</si>
  <si>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</si>
  <si>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</si>
  <si>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</si>
  <si>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</si>
  <si>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</si>
  <si>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</si>
  <si>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</si>
  <si>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</si>
  <si>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</si>
  <si>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</si>
  <si>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</si>
  <si>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</si>
  <si>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</si>
  <si>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</si>
  <si>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</si>
  <si>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</si>
  <si>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</si>
  <si>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</si>
  <si>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</si>
  <si>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</si>
  <si>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</si>
  <si>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</si>
  <si>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</si>
  <si>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</si>
  <si>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</si>
  <si>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</si>
  <si>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</si>
  <si>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</si>
  <si>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</si>
  <si>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</si>
  <si>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</si>
  <si>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</si>
  <si>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</si>
  <si>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</si>
  <si>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</si>
  <si>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</si>
  <si>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</si>
  <si>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</si>
  <si>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</si>
  <si>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</si>
  <si>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</si>
  <si>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</si>
  <si>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</si>
  <si>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</si>
  <si>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</si>
  <si>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</si>
  <si>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</si>
  <si>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</si>
  <si>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</si>
  <si>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</si>
  <si>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</si>
  <si>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</si>
  <si>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</si>
  <si>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</si>
  <si>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</si>
  <si>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</si>
  <si>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</si>
  <si>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</si>
  <si>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</si>
  <si>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</si>
  <si>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</si>
  <si>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</si>
  <si>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</si>
  <si>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</si>
  <si>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</si>
  <si>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</si>
  <si>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</si>
  <si>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</si>
  <si>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</si>
  <si>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</si>
  <si>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</si>
  <si>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</si>
  <si>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</si>
  <si>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</si>
  <si>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</si>
  <si>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</si>
  <si>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</si>
  <si>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</si>
  <si>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</si>
  <si>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</si>
  <si>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</si>
  <si>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</si>
  <si>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</si>
  <si>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</si>
  <si>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</si>
  <si>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</si>
  <si>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</si>
  <si>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</si>
  <si>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</si>
  <si>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</si>
  <si>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</si>
  <si>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</si>
  <si>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</si>
  <si>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</si>
  <si>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</si>
  <si>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</si>
  <si>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</si>
  <si>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</si>
  <si>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</si>
  <si>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</si>
  <si>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</si>
  <si>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</si>
  <si>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</si>
  <si>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</si>
  <si>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</si>
  <si>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</si>
  <si>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</si>
  <si>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</si>
  <si>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</si>
  <si>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</si>
  <si>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</si>
  <si>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</si>
  <si>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</si>
  <si>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</si>
  <si>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</si>
  <si>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</si>
  <si>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</si>
  <si>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</si>
  <si>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</si>
  <si>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</si>
  <si>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</si>
  <si>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</si>
  <si>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</si>
  <si>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</si>
  <si>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</si>
  <si>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</si>
  <si>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</si>
  <si>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</si>
  <si>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</si>
  <si>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</si>
  <si>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</si>
  <si>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</si>
  <si>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</si>
  <si>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</si>
  <si>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</si>
  <si>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</si>
  <si>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</si>
  <si>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</si>
  <si>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</si>
  <si>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</si>
  <si>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</si>
  <si>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</si>
  <si>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</si>
  <si>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</si>
  <si>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</si>
  <si>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</si>
  <si>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</si>
  <si>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</si>
  <si>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</si>
  <si>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</si>
  <si>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</si>
  <si>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</si>
  <si>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</si>
  <si>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</si>
  <si>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</si>
  <si>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</si>
  <si>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</si>
  <si>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</si>
  <si>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</si>
  <si>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</si>
  <si>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</si>
  <si>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</si>
  <si>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</si>
  <si>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</si>
  <si>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</si>
  <si>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</si>
  <si>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</si>
  <si>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</si>
  <si>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</si>
  <si>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</si>
  <si>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</si>
  <si>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</si>
  <si>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</si>
  <si>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</si>
  <si>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</si>
  <si>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</si>
  <si>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</si>
  <si>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</si>
  <si>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</si>
  <si>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</si>
  <si>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</si>
  <si>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</si>
  <si>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</si>
  <si>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</si>
  <si>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</si>
  <si>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</si>
  <si>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</si>
  <si>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</si>
  <si>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</si>
  <si>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</si>
  <si>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</si>
  <si>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</si>
  <si>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</si>
  <si>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</si>
  <si>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</si>
  <si>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</si>
  <si>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</si>
  <si>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</si>
  <si>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</si>
  <si>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</si>
  <si>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</si>
  <si>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</si>
  <si>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</si>
  <si>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</si>
  <si>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</si>
  <si>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</si>
  <si>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</si>
  <si>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</si>
  <si>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</si>
  <si>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</si>
  <si>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</si>
  <si>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</si>
  <si>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</si>
  <si>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</si>
  <si>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</si>
  <si>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</si>
  <si>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</si>
  <si>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</si>
  <si>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</si>
  <si>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</si>
  <si>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</si>
  <si>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</si>
  <si>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</si>
  <si>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</si>
  <si>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</si>
  <si>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</si>
  <si>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</si>
  <si>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</si>
  <si>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</si>
  <si>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</si>
  <si>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</si>
  <si>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</si>
  <si>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</si>
  <si>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</si>
  <si>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</si>
  <si>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</si>
  <si>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</si>
  <si>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</si>
  <si>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</si>
  <si>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</si>
  <si>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</si>
  <si>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</si>
  <si>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</si>
  <si>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</si>
  <si>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</si>
  <si>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</si>
  <si>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</si>
  <si>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</si>
  <si>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</si>
  <si>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</si>
  <si>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</si>
  <si>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</si>
  <si>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</si>
  <si>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</si>
  <si>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</si>
  <si>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</si>
  <si>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</si>
  <si>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</si>
  <si>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</si>
  <si>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</si>
  <si>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</si>
  <si>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</si>
  <si>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</si>
  <si>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</si>
  <si>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</si>
  <si>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</si>
  <si>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</si>
  <si>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</si>
  <si>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</si>
  <si>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</si>
  <si>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</si>
  <si>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</si>
  <si>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</si>
  <si>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</si>
  <si>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</si>
  <si>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</si>
  <si>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</si>
  <si>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</si>
  <si>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</si>
  <si>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</si>
  <si>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</si>
  <si>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</si>
  <si>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</si>
  <si>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</si>
  <si>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</si>
  <si>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</si>
  <si>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</si>
  <si>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</si>
  <si>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</si>
  <si>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</si>
  <si>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</si>
  <si>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</si>
  <si>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</si>
  <si>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</si>
  <si>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</si>
  <si>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</si>
  <si>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</si>
  <si>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</si>
  <si>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</si>
  <si>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</si>
  <si>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</si>
  <si>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</si>
  <si>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</si>
  <si>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</si>
  <si>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</si>
  <si>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</si>
  <si>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</si>
  <si>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</si>
  <si>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</si>
  <si>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</si>
  <si>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</si>
  <si>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</si>
  <si>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</si>
  <si>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</si>
  <si>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</si>
  <si>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</si>
  <si>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</si>
  <si>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</si>
  <si>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</si>
  <si>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</si>
  <si>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</si>
  <si>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</si>
  <si>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</si>
  <si>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</si>
  <si>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</si>
  <si>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</si>
  <si>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</si>
  <si>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</si>
  <si>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</si>
  <si>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</si>
  <si>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</si>
  <si>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</si>
  <si>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</si>
  <si>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</si>
  <si>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</si>
  <si>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</si>
  <si>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</si>
  <si>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</si>
  <si>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</si>
  <si>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</si>
  <si>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</si>
  <si>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</si>
  <si>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</si>
  <si>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</si>
  <si>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</si>
  <si>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</si>
  <si>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</si>
  <si>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</si>
  <si>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</si>
  <si>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</si>
  <si>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</si>
  <si>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</si>
  <si>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</si>
  <si>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</si>
  <si>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</si>
  <si>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</si>
  <si>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</si>
  <si>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</si>
  <si>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</si>
  <si>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</si>
  <si>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</si>
  <si>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</si>
  <si>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</si>
  <si>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</si>
  <si>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</si>
  <si>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</si>
  <si>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</si>
  <si>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</si>
  <si>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</si>
  <si>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</si>
  <si>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</si>
  <si>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</si>
  <si>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</si>
  <si>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</si>
  <si>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</si>
  <si>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</si>
  <si>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</si>
  <si>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</si>
  <si>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</si>
  <si>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</si>
  <si>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</si>
  <si>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</si>
  <si>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</si>
  <si>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</si>
  <si>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</si>
  <si>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</si>
  <si>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</si>
  <si>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</si>
  <si>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</si>
  <si>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</si>
  <si>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</si>
  <si>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</si>
  <si>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</si>
  <si>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</si>
  <si>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</si>
  <si>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</si>
  <si>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</si>
  <si>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</si>
  <si>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</si>
  <si>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</si>
  <si>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</si>
  <si>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</si>
  <si>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</si>
  <si>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</si>
  <si>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</si>
  <si>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</si>
  <si>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</si>
  <si>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</si>
  <si>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</si>
  <si>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</si>
  <si>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</si>
  <si>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</si>
  <si>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</si>
  <si>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</si>
  <si>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</si>
  <si>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</si>
  <si>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</si>
  <si>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</si>
  <si>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</si>
  <si>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</si>
  <si>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</si>
  <si>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</si>
  <si>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</si>
  <si>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</si>
  <si>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</si>
  <si>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</si>
  <si>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</si>
  <si>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</si>
  <si>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</si>
  <si>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</si>
  <si>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</si>
  <si>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</si>
  <si>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</si>
  <si>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</si>
  <si>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</si>
  <si>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</si>
  <si>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</si>
  <si>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</si>
  <si>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</si>
  <si>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</si>
  <si>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</si>
  <si>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</si>
  <si>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</si>
  <si>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</si>
  <si>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</si>
  <si>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</si>
  <si>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</si>
  <si>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</si>
  <si>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</si>
  <si>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</si>
  <si>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</si>
  <si>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</si>
  <si>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</si>
  <si>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</si>
  <si>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</si>
  <si>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</si>
  <si>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</si>
  <si>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</si>
  <si>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</si>
  <si>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</si>
  <si>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</si>
  <si>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</si>
  <si>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</si>
  <si>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</si>
  <si>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</si>
  <si>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</si>
  <si>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</si>
  <si>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</si>
  <si>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</si>
  <si>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</si>
  <si>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</si>
  <si>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</si>
  <si>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</si>
  <si>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</si>
  <si>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</si>
  <si>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</si>
  <si>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</si>
  <si>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</si>
  <si>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</si>
  <si>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</si>
  <si>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</si>
  <si>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</si>
  <si>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</si>
  <si>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</si>
  <si>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</si>
  <si>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</si>
  <si>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</si>
  <si>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</si>
  <si>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</si>
  <si>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</si>
  <si>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</si>
  <si>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</si>
  <si>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</si>
  <si>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</si>
  <si>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</si>
  <si>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</si>
  <si>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</si>
  <si>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</si>
  <si>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</si>
  <si>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</si>
  <si>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</si>
  <si>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</si>
  <si>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</si>
  <si>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</si>
  <si>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</si>
  <si>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</si>
  <si>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</si>
  <si>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</si>
  <si>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</si>
  <si>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</si>
  <si>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</si>
  <si>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</si>
  <si>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</si>
  <si>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</si>
  <si>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</si>
  <si>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</si>
  <si>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</si>
  <si>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</si>
  <si>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</si>
  <si>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</si>
  <si>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</si>
  <si>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</si>
  <si>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</si>
  <si>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</si>
  <si>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</si>
  <si>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</si>
  <si>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</si>
  <si>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</si>
  <si>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</si>
  <si>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</si>
  <si>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</si>
  <si>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</si>
  <si>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</si>
  <si>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</si>
  <si>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</si>
  <si>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</si>
  <si>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</si>
  <si>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</si>
  <si>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</si>
  <si>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</si>
  <si>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</si>
  <si>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</si>
  <si>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</si>
  <si>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</si>
  <si>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</si>
  <si>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</si>
  <si>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</si>
  <si>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</si>
  <si>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</si>
  <si>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</si>
  <si>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</si>
  <si>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</si>
  <si>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</si>
  <si>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</si>
  <si>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</si>
  <si>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</si>
  <si>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</si>
  <si>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</si>
  <si>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</si>
  <si>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</si>
  <si>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</si>
  <si>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</si>
  <si>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</si>
  <si>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</si>
  <si>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</si>
  <si>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</si>
  <si>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</si>
  <si>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</si>
  <si>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</si>
  <si>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</si>
  <si>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</si>
  <si>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</si>
  <si>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</si>
  <si>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</si>
  <si>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</si>
  <si>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</si>
  <si>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</si>
  <si>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</si>
  <si>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</si>
  <si>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</si>
  <si>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</si>
  <si>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</si>
  <si>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</si>
  <si>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</si>
  <si>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</si>
  <si>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</si>
  <si>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</si>
  <si>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</si>
  <si>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</si>
  <si>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</si>
  <si>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</si>
  <si>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</si>
  <si>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</si>
  <si>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</si>
  <si>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</si>
  <si>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</si>
  <si>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</si>
  <si>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</si>
  <si>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</si>
  <si>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</si>
  <si>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</si>
  <si>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</si>
  <si>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</si>
  <si>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</si>
  <si>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</si>
  <si>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</si>
  <si>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</si>
  <si>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</si>
  <si>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</si>
  <si>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</si>
  <si>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</si>
  <si>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</si>
  <si>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</si>
  <si>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</si>
  <si>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</si>
  <si>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</si>
  <si>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</si>
  <si>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</si>
  <si>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</si>
  <si>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</si>
  <si>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</si>
  <si>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</si>
  <si>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</si>
  <si>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</si>
  <si>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</si>
  <si>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</si>
  <si>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</si>
  <si>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</si>
  <si>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</si>
  <si>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</si>
  <si>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</si>
  <si>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</si>
  <si>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</si>
  <si>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</si>
  <si>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</si>
  <si>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</si>
  <si>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</si>
  <si>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</si>
  <si>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</si>
  <si>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</si>
  <si>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</si>
  <si>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</si>
  <si>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</si>
  <si>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</si>
  <si>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</si>
  <si>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</si>
  <si>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</si>
  <si>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</si>
  <si>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</si>
  <si>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</si>
  <si>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</si>
  <si>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</si>
  <si>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</si>
  <si>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</si>
  <si>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</si>
  <si>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</si>
  <si>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</si>
  <si>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</si>
  <si>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</si>
  <si>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</si>
  <si>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</si>
  <si>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</si>
  <si>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</si>
  <si>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</si>
  <si>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</si>
  <si>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</si>
  <si>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</si>
  <si>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</si>
  <si>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</si>
  <si>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</si>
  <si>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</si>
  <si>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</si>
  <si>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</si>
  <si>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</si>
  <si>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</si>
  <si>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</si>
  <si>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</si>
  <si>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</si>
  <si>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</si>
  <si>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</si>
  <si>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</si>
  <si>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</si>
  <si>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</si>
  <si>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</si>
  <si>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</si>
  <si>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</si>
  <si>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</si>
  <si>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</si>
  <si>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</si>
  <si>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</si>
  <si>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</si>
  <si>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</si>
  <si>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</si>
  <si>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</si>
  <si>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</si>
  <si>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</si>
  <si>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</si>
  <si>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</si>
  <si>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</si>
  <si>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</si>
  <si>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</si>
  <si>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</si>
  <si>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</si>
  <si>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</si>
  <si>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</si>
  <si>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</si>
  <si>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</si>
  <si>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</si>
  <si>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</si>
  <si>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</si>
  <si>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</si>
  <si>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</si>
  <si>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</si>
  <si>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</si>
  <si>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</si>
  <si>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</si>
  <si>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</si>
  <si>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</si>
  <si>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</si>
  <si>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</si>
  <si>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</si>
  <si>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</si>
  <si>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</si>
  <si>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</si>
  <si>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</si>
  <si>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</si>
  <si>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</si>
  <si>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</si>
  <si>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</si>
  <si>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</si>
  <si>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</si>
  <si>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</si>
  <si>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</si>
  <si>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</si>
  <si>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</si>
  <si>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</si>
  <si>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</si>
  <si>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</si>
  <si>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</si>
  <si>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</si>
  <si>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</si>
  <si>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</si>
  <si>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</si>
  <si>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</si>
  <si>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</si>
  <si>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</si>
  <si>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</si>
  <si>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</si>
  <si>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</si>
  <si>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</si>
  <si>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</si>
  <si>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</si>
  <si>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</si>
  <si>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</si>
  <si>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</si>
  <si>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</si>
  <si>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</si>
  <si>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</si>
  <si>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</si>
  <si>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</si>
  <si>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</si>
  <si>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</si>
  <si>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</si>
  <si>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</si>
  <si>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</si>
  <si>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</si>
  <si>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</si>
  <si>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</si>
  <si>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</si>
  <si>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</si>
  <si>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</si>
  <si>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</si>
  <si>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</si>
  <si>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</si>
  <si>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</si>
  <si>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</si>
  <si>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</si>
  <si>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</si>
  <si>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</si>
  <si>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</si>
  <si>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</si>
  <si>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</si>
  <si>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</si>
  <si>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</si>
  <si>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</si>
  <si>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</si>
  <si>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</si>
  <si>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</si>
  <si>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</si>
  <si>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</si>
  <si>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</si>
  <si>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</si>
  <si>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</si>
  <si>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</si>
  <si>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</si>
  <si>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</si>
  <si>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</si>
  <si>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</si>
  <si>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</si>
  <si>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</si>
  <si>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</si>
  <si>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</si>
  <si>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</si>
  <si>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</si>
  <si>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</si>
  <si>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</si>
  <si>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</si>
  <si>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</si>
  <si>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</si>
  <si>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</si>
  <si>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</si>
  <si>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</si>
  <si>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</si>
  <si>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</si>
  <si>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</si>
  <si>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</si>
  <si>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</si>
  <si>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</si>
  <si>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</si>
  <si>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</si>
  <si>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</si>
  <si>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</si>
  <si>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</si>
  <si>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</si>
  <si>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</si>
  <si>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</si>
  <si>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</si>
  <si>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</si>
  <si>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</si>
  <si>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</si>
  <si>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</si>
  <si>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</si>
  <si>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</si>
  <si>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</si>
  <si>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</si>
  <si>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</si>
  <si>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</si>
  <si>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</si>
  <si>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</si>
  <si>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</si>
  <si>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</si>
  <si>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</si>
  <si>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</si>
  <si>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</si>
  <si>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</si>
  <si>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</si>
  <si>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</si>
  <si>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</si>
  <si>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</si>
  <si>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</si>
  <si>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</si>
  <si>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</si>
  <si>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</si>
  <si>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</si>
  <si>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</si>
  <si>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</si>
  <si>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</si>
  <si>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</si>
  <si>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</si>
  <si>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</si>
  <si>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</si>
  <si>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</si>
  <si>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</si>
  <si>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</si>
  <si>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</si>
  <si>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</si>
  <si>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</si>
  <si>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</si>
  <si>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</si>
  <si>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</si>
  <si>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</si>
  <si>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</si>
  <si>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</si>
  <si>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</si>
  <si>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</si>
  <si>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</si>
  <si>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</si>
  <si>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</si>
  <si>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</si>
  <si>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</si>
  <si>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</si>
  <si>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</si>
  <si>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</si>
  <si>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</si>
  <si>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</si>
  <si>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</si>
  <si>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</si>
  <si>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</si>
  <si>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</si>
  <si>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</si>
  <si>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</si>
  <si>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</si>
  <si>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</si>
  <si>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</si>
  <si>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</si>
  <si>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</si>
  <si>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</si>
  <si>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</si>
  <si>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</si>
  <si>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</si>
  <si>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</si>
  <si>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</si>
  <si>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</si>
  <si>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</si>
  <si>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</si>
  <si>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</si>
  <si>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</si>
  <si>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</si>
  <si>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</si>
  <si>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</si>
  <si>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</si>
  <si>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</si>
  <si>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</si>
  <si>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</si>
  <si>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</si>
  <si>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</si>
  <si>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</si>
  <si>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</si>
  <si>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</si>
  <si>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</si>
  <si>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</si>
  <si>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</si>
  <si>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</si>
  <si>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</si>
  <si>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</si>
  <si>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</si>
  <si>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</si>
  <si>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</si>
  <si>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</si>
  <si>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</si>
  <si>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</si>
  <si>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</si>
  <si>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</si>
  <si>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</si>
  <si>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</si>
  <si>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</si>
  <si>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</si>
  <si>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</si>
  <si>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</si>
  <si>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</si>
  <si>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</si>
  <si>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</si>
  <si>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</si>
  <si>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</si>
  <si>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</si>
  <si>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</si>
  <si>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</si>
  <si>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</si>
  <si>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</si>
  <si>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</si>
  <si>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</si>
  <si>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</si>
  <si>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</si>
  <si>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</si>
  <si>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</si>
  <si>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</si>
  <si>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</si>
  <si>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</si>
  <si>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</si>
  <si>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</si>
  <si>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</si>
  <si>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</si>
  <si>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</si>
  <si>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</si>
  <si>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</si>
  <si>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</si>
  <si>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</si>
  <si>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</si>
  <si>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</si>
  <si>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</si>
  <si>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</si>
  <si>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</si>
  <si>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</si>
  <si>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</si>
  <si>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</si>
  <si>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</si>
  <si>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</si>
  <si>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</si>
  <si>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</si>
  <si>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</si>
  <si>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</si>
  <si>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</si>
  <si>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</si>
  <si>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</si>
  <si>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</si>
  <si>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</si>
  <si>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</si>
  <si>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</si>
  <si>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</si>
  <si>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</si>
  <si>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</si>
  <si>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</si>
  <si>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</si>
  <si>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</si>
  <si>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</si>
  <si>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</si>
  <si>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</si>
  <si>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</si>
  <si>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</si>
  <si>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</si>
  <si>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</si>
  <si>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</si>
  <si>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</si>
  <si>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</si>
  <si>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</si>
  <si>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</si>
  <si>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</si>
  <si>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</si>
  <si>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</si>
  <si>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</si>
  <si>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</si>
  <si>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</si>
  <si>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</si>
  <si>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</si>
  <si>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</si>
  <si>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</si>
  <si>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</si>
  <si>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</si>
  <si>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</si>
  <si>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</si>
  <si>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</si>
  <si>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</si>
  <si>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</si>
  <si>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</si>
  <si>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</si>
  <si>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</si>
  <si>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</si>
  <si>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</si>
  <si>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</si>
  <si>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</si>
  <si>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</si>
  <si>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</si>
  <si>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</si>
  <si>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</si>
  <si>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</si>
  <si>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</si>
  <si>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</si>
  <si>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</si>
  <si>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</si>
  <si>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</si>
  <si>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</si>
  <si>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</si>
  <si>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</si>
  <si>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</si>
  <si>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</si>
  <si>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</si>
  <si>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</si>
  <si>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</si>
  <si>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</si>
  <si>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</si>
  <si>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</si>
  <si>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</si>
  <si>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</si>
  <si>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</si>
  <si>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</si>
  <si>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</si>
  <si>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</si>
  <si>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</si>
  <si>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</si>
  <si>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</si>
  <si>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</si>
  <si>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</si>
  <si>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</si>
  <si>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</si>
  <si>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</si>
  <si>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</si>
  <si>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</si>
  <si>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</si>
  <si>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</si>
  <si>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</si>
  <si>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</si>
  <si>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</si>
  <si>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</si>
  <si>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</si>
  <si>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</si>
  <si>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</si>
  <si>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</si>
  <si>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</si>
  <si>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</si>
  <si>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</si>
  <si>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</si>
  <si>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</si>
  <si>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</si>
  <si>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</si>
  <si>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</si>
  <si>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</si>
  <si>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</si>
  <si>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</si>
  <si>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</si>
  <si>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</si>
  <si>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</si>
  <si>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</si>
  <si>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</si>
  <si>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</si>
  <si>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</si>
  <si>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</si>
  <si>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</si>
  <si>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</si>
  <si>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</si>
  <si>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</si>
  <si>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</si>
  <si>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</si>
  <si>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</si>
  <si>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</si>
  <si>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</si>
  <si>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</si>
  <si>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</si>
  <si>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</si>
  <si>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</si>
  <si>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</si>
  <si>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</si>
  <si>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</si>
  <si>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</si>
  <si>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</si>
  <si>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</si>
  <si>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</si>
  <si>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</si>
  <si>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</si>
  <si>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</si>
  <si>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</si>
  <si>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</si>
  <si>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</si>
  <si>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</si>
  <si>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</si>
  <si>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</si>
  <si>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</si>
  <si>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</si>
  <si>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</si>
  <si>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</si>
  <si>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</si>
  <si>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</si>
  <si>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</si>
  <si>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</si>
  <si>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</si>
  <si>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</si>
  <si>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</si>
  <si>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</si>
  <si>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</si>
  <si>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</si>
  <si>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</si>
  <si>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</si>
  <si>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</si>
  <si>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</si>
  <si>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</si>
  <si>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</si>
  <si>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</si>
  <si>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</si>
  <si>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</si>
  <si>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</si>
  <si>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</si>
  <si>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</si>
  <si>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</si>
  <si>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</si>
  <si>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</si>
  <si>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</si>
  <si>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</si>
  <si>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</si>
  <si>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</si>
  <si>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</si>
  <si>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</si>
  <si>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</si>
  <si>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</si>
  <si>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</si>
  <si>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</si>
  <si>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</si>
  <si>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</si>
  <si>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</si>
  <si>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</si>
  <si>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</si>
  <si>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</si>
  <si>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</si>
  <si>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</si>
  <si>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</si>
  <si>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</si>
  <si>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</si>
  <si>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</si>
  <si>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</si>
  <si>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</si>
  <si>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</si>
  <si>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</si>
  <si>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</si>
  <si>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</si>
  <si>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</si>
  <si>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</si>
  <si>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</si>
  <si>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</si>
  <si>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</si>
  <si>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</si>
  <si>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</si>
  <si>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</si>
  <si>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</si>
  <si>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</si>
  <si>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</si>
  <si>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</si>
  <si>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</si>
  <si>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</si>
  <si>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</si>
  <si>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</si>
  <si>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</si>
  <si>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</si>
  <si>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</si>
  <si>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</si>
  <si>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</si>
  <si>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</si>
  <si>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</si>
  <si>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</si>
  <si>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</si>
  <si>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</si>
  <si>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</si>
  <si>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</si>
  <si>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</si>
  <si>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</si>
  <si>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</si>
  <si>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</si>
  <si>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</si>
  <si>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</si>
  <si>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</si>
  <si>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</si>
  <si>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</si>
  <si>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</si>
  <si>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</si>
  <si>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</si>
  <si>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</si>
  <si>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</si>
  <si>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</si>
  <si>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</si>
  <si>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</si>
  <si>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</si>
  <si>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</si>
  <si>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</si>
  <si>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</si>
  <si>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</si>
  <si>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</si>
  <si>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</si>
  <si>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</si>
  <si>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</si>
  <si>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</si>
  <si>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</si>
  <si>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</si>
  <si>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</si>
  <si>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</si>
  <si>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</si>
  <si>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</si>
  <si>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</si>
  <si>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</si>
  <si>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</si>
  <si>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</si>
  <si>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</si>
  <si>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</si>
  <si>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</si>
  <si>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</si>
  <si>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</si>
  <si>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</si>
  <si>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</si>
  <si>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</si>
  <si>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</si>
  <si>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</si>
  <si>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</si>
  <si>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</si>
  <si>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</si>
  <si>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</si>
  <si>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</si>
  <si>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</si>
  <si>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</si>
  <si>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</si>
  <si>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</si>
  <si>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</si>
  <si>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</si>
  <si>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</si>
  <si>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</si>
  <si>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</si>
  <si>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</si>
  <si>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</si>
  <si>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</si>
  <si>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</si>
  <si>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</si>
  <si>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</si>
  <si>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</si>
  <si>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</si>
  <si>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</si>
  <si>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</si>
  <si>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</si>
  <si>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</si>
  <si>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</si>
  <si>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</si>
  <si>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</si>
  <si>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</si>
  <si>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</si>
  <si>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</si>
  <si>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</si>
  <si>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</si>
  <si>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</si>
  <si>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</si>
  <si>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</si>
  <si>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</si>
  <si>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</si>
  <si>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</si>
  <si>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</si>
  <si>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</si>
  <si>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</si>
  <si>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</si>
  <si>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</si>
  <si>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</si>
  <si>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</si>
  <si>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</si>
  <si>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</si>
  <si>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</si>
  <si>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</si>
  <si>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</si>
  <si>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</si>
  <si>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</si>
  <si>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</si>
  <si>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</si>
  <si>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</si>
  <si>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</si>
  <si>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</si>
  <si>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</si>
  <si>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</si>
  <si>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</si>
  <si>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</si>
  <si>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</si>
  <si>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</si>
  <si>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</si>
  <si>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</si>
  <si>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</si>
  <si>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</si>
  <si>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</si>
  <si>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</si>
  <si>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</si>
  <si>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</si>
  <si>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</si>
  <si>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</si>
  <si>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</si>
  <si>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</si>
  <si>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</si>
  <si>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</si>
  <si>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</si>
  <si>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</si>
  <si>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</si>
  <si>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</si>
  <si>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</si>
  <si>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</si>
  <si>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</si>
  <si>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</si>
  <si>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</si>
  <si>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</si>
  <si>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</si>
  <si>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</si>
  <si>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</si>
  <si>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</si>
  <si>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</si>
  <si>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</si>
  <si>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</si>
  <si>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</si>
  <si>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</si>
  <si>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</si>
  <si>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</si>
  <si>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</si>
  <si>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</si>
  <si>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</si>
  <si>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</si>
  <si>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</si>
  <si>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</si>
  <si>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</si>
  <si>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</si>
  <si>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</si>
  <si>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</si>
  <si>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</si>
  <si>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</si>
  <si>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</si>
  <si>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</si>
  <si>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</si>
  <si>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</si>
  <si>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</si>
  <si>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</si>
  <si>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</si>
  <si>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</si>
  <si>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</si>
  <si>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</si>
  <si>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</si>
  <si>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</si>
  <si>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</si>
  <si>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</si>
  <si>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</si>
  <si>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</si>
  <si>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</si>
  <si>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</si>
  <si>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</si>
  <si>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</si>
  <si>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</si>
  <si>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</si>
  <si>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</si>
  <si>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</si>
  <si>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</si>
  <si>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</si>
  <si>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</si>
  <si>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</si>
  <si>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</si>
  <si>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</si>
  <si>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</si>
  <si>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</si>
  <si>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</si>
  <si>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</si>
  <si>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</si>
  <si>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</si>
  <si>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</si>
  <si>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</si>
  <si>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</si>
  <si>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</si>
  <si>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</si>
  <si>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</si>
  <si>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</si>
  <si>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</si>
  <si>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</si>
  <si>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</si>
  <si>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</si>
  <si>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</si>
  <si>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</si>
  <si>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</si>
  <si>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</si>
  <si>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</si>
  <si>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</si>
  <si>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</si>
  <si>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</si>
  <si>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</si>
  <si>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</si>
  <si>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</si>
  <si>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</si>
  <si>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</si>
  <si>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</si>
  <si>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</si>
  <si>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</si>
  <si>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</si>
  <si>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</si>
  <si>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</si>
  <si>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</si>
  <si>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</si>
  <si>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</si>
  <si>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</si>
  <si>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</si>
  <si>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</si>
  <si>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</si>
  <si>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</si>
  <si>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</si>
  <si>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</si>
  <si>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</si>
  <si>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</si>
  <si>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</si>
  <si>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</si>
  <si>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</si>
  <si>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</si>
  <si>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</si>
  <si>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</si>
  <si>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</si>
  <si>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</si>
  <si>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</si>
  <si>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</si>
  <si>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</si>
  <si>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</si>
  <si>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</si>
  <si>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</si>
  <si>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</si>
  <si>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</si>
  <si>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</si>
  <si>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</si>
  <si>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</si>
  <si>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</si>
  <si>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</si>
  <si>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</si>
  <si>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</si>
  <si>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</si>
  <si>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</si>
  <si>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</si>
  <si>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</si>
  <si>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</si>
  <si>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</si>
  <si>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</si>
  <si>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</si>
  <si>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</si>
  <si>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</si>
  <si>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</si>
  <si>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</si>
  <si>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</si>
  <si>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</si>
  <si>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</si>
  <si>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</si>
  <si>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</si>
  <si>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</si>
  <si>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</si>
  <si>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</si>
  <si>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</si>
  <si>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</si>
  <si>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</si>
  <si>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</si>
  <si>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</si>
  <si>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</si>
  <si>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</si>
  <si>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</si>
  <si>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</si>
  <si>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</si>
  <si>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</si>
  <si>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</si>
  <si>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</si>
  <si>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</si>
  <si>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</si>
  <si>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</si>
  <si>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</si>
  <si>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</si>
  <si>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</si>
  <si>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</si>
  <si>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</si>
  <si>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</si>
  <si>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</si>
  <si>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</si>
  <si>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</si>
  <si>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</si>
  <si>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</si>
  <si>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</si>
  <si>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</si>
  <si>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</si>
  <si>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</si>
  <si>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</si>
  <si>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</si>
  <si>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</si>
  <si>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</si>
  <si>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</si>
  <si>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</si>
  <si>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</si>
  <si>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</si>
  <si>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</si>
  <si>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</si>
  <si>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</si>
  <si>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</si>
  <si>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</si>
  <si>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</si>
  <si>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</si>
  <si>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</si>
  <si>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</si>
  <si>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</si>
  <si>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</si>
  <si>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</si>
  <si>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</si>
  <si>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</si>
  <si>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</si>
  <si>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</si>
  <si>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</si>
  <si>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</si>
  <si>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</si>
  <si>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</si>
  <si>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</si>
  <si>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</si>
  <si>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</si>
  <si>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</si>
  <si>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</si>
  <si>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</si>
  <si>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</si>
  <si>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</si>
  <si>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</si>
  <si>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</si>
  <si>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</si>
  <si>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</si>
  <si>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</si>
  <si>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</si>
  <si>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</si>
  <si>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</si>
  <si>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</si>
  <si>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</si>
  <si>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</si>
  <si>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</si>
  <si>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</si>
  <si>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</si>
  <si>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</si>
  <si>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</si>
  <si>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</si>
  <si>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</si>
  <si>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</si>
  <si>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</si>
  <si>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</si>
  <si>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</si>
  <si>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</si>
  <si>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</si>
  <si>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</si>
  <si>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</si>
  <si>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</si>
  <si>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</si>
  <si>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</si>
  <si>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</si>
  <si>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</si>
  <si>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</si>
  <si>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</si>
  <si>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</si>
  <si>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</si>
  <si>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</si>
  <si>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</si>
  <si>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</si>
  <si>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</si>
  <si>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</si>
  <si>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</si>
  <si>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</si>
  <si>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</si>
  <si>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</si>
  <si>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</si>
  <si>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</si>
  <si>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</si>
  <si>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</si>
  <si>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</si>
  <si>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</si>
  <si>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</si>
  <si>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</si>
  <si>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</si>
  <si>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</si>
  <si>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</si>
  <si>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</si>
  <si>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</si>
  <si>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</si>
  <si>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</si>
  <si>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</si>
  <si>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</si>
  <si>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</si>
  <si>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</si>
  <si>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</si>
  <si>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</si>
  <si>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</si>
  <si>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</si>
  <si>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</si>
  <si>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</si>
  <si>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</si>
  <si>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</si>
  <si>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</si>
  <si>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</si>
  <si>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</si>
  <si>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</si>
  <si>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</si>
  <si>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</si>
  <si>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</si>
  <si>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</si>
  <si>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</si>
  <si>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</si>
  <si>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</si>
  <si>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</si>
  <si>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</si>
  <si>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</si>
  <si>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</si>
  <si>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</si>
  <si>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</si>
  <si>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</si>
  <si>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</si>
  <si>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</si>
  <si>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</si>
  <si>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</si>
  <si>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</si>
  <si>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</si>
  <si>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</si>
  <si>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</si>
  <si>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</si>
  <si>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</si>
  <si>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</si>
  <si>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</si>
  <si>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</si>
  <si>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</si>
  <si>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</si>
  <si>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</si>
  <si>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</si>
  <si>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</si>
  <si>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</si>
  <si>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</si>
  <si>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</si>
  <si>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</si>
  <si>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</si>
  <si>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</si>
  <si>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</si>
  <si>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</si>
  <si>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</si>
  <si>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</si>
  <si>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</si>
  <si>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</si>
  <si>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</si>
  <si>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</si>
  <si>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</si>
  <si>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</si>
  <si>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</si>
  <si>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</si>
  <si>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</si>
  <si>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</si>
  <si>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</si>
  <si>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</si>
  <si>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</si>
  <si>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</si>
  <si>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</si>
  <si>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</si>
  <si>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</si>
  <si>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</si>
  <si>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</si>
  <si>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</si>
  <si>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</si>
  <si>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</si>
  <si>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</si>
  <si>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</si>
  <si>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</si>
  <si>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</si>
  <si>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</si>
  <si>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</si>
  <si>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</si>
  <si>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</si>
  <si>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</si>
  <si>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</si>
  <si>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</si>
  <si>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</si>
  <si>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</si>
  <si>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</si>
  <si>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</si>
  <si>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</si>
  <si>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</si>
  <si>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</si>
  <si>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</si>
  <si>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</si>
  <si>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</si>
  <si>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</si>
  <si>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</si>
  <si>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</si>
  <si>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</si>
  <si>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</si>
  <si>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</si>
  <si>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</si>
  <si>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</si>
  <si>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</si>
  <si>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</si>
  <si>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</si>
  <si>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</si>
  <si>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</si>
  <si>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</si>
  <si>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</si>
  <si>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</si>
  <si>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</si>
  <si>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</si>
  <si>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</si>
  <si>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</si>
  <si>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</si>
  <si>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</si>
  <si>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</si>
  <si>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</si>
  <si>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</si>
  <si>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</si>
  <si>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</si>
  <si>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</si>
  <si>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</si>
  <si>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</si>
  <si>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</si>
  <si>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</si>
  <si>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</si>
  <si>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</si>
  <si>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</si>
  <si>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</si>
  <si>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</si>
  <si>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</si>
  <si>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</si>
  <si>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</si>
  <si>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</si>
  <si>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</si>
  <si>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</si>
  <si>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</si>
  <si>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</si>
  <si>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</si>
  <si>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</si>
  <si>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</si>
  <si>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</si>
  <si>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</si>
  <si>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</si>
  <si>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</si>
  <si>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</si>
  <si>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</si>
  <si>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</si>
  <si>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</si>
  <si>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</si>
  <si>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</si>
  <si>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</si>
  <si>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</si>
  <si>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</si>
  <si>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</si>
  <si>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</si>
  <si>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</si>
  <si>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</si>
  <si>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</si>
  <si>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</si>
  <si>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</si>
  <si>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</si>
  <si>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</si>
  <si>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</si>
  <si>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</si>
  <si>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</si>
  <si>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</si>
  <si>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</si>
  <si>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</si>
  <si>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</si>
  <si>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</si>
  <si>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</si>
  <si>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</si>
  <si>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</si>
  <si>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</si>
  <si>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</si>
  <si>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</si>
  <si>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</si>
  <si>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</si>
  <si>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</si>
  <si>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</si>
  <si>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</si>
  <si>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</si>
  <si>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</si>
  <si>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</si>
  <si>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</si>
  <si>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</si>
  <si>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</si>
  <si>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</si>
  <si>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</si>
  <si>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</si>
  <si>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</si>
  <si>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</si>
  <si>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</si>
  <si>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</si>
  <si>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</si>
  <si>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</si>
  <si>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</si>
  <si>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</si>
  <si>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</si>
  <si>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</si>
  <si>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</si>
  <si>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</si>
  <si>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</si>
  <si>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</si>
  <si>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</si>
  <si>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</si>
  <si>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</si>
  <si>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</si>
  <si>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</si>
  <si>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</si>
  <si>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</si>
  <si>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</si>
  <si>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</si>
  <si>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</si>
  <si>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</si>
  <si>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</si>
  <si>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</si>
  <si>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</si>
  <si>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</si>
  <si>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</si>
  <si>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</si>
  <si>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</si>
  <si>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</si>
  <si>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</si>
  <si>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</si>
  <si>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</si>
  <si>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</si>
  <si>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</si>
  <si>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</si>
  <si>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</si>
  <si>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</si>
  <si>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</si>
  <si>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</si>
  <si>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</si>
  <si>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</si>
  <si>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</si>
  <si>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</si>
  <si>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</si>
  <si>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</si>
  <si>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</si>
  <si>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</si>
  <si>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</si>
  <si>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</si>
  <si>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</si>
  <si>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</si>
  <si>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</si>
  <si>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</si>
  <si>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</si>
  <si>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</si>
  <si>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</si>
  <si>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</si>
  <si>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</si>
  <si>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</si>
  <si>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</si>
  <si>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</si>
  <si>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</si>
  <si>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</si>
  <si>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</si>
  <si>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</si>
  <si>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</si>
  <si>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</si>
  <si>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</si>
  <si>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</si>
  <si>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</si>
  <si>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</si>
  <si>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</si>
  <si>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</si>
  <si>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</si>
  <si>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</si>
  <si>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</si>
  <si>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</si>
  <si>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</si>
  <si>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</si>
  <si>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</si>
  <si>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</si>
  <si>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</si>
  <si>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</si>
  <si>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</si>
  <si>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</si>
  <si>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</si>
  <si>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</si>
  <si>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</si>
  <si>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</si>
  <si>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</si>
  <si>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</si>
  <si>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</si>
  <si>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</si>
  <si>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</si>
  <si>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</si>
  <si>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</si>
  <si>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</si>
  <si>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</si>
  <si>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</si>
  <si>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</si>
  <si>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</si>
  <si>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</si>
  <si>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</si>
  <si>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</si>
  <si>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</si>
  <si>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</si>
  <si>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</si>
  <si>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</si>
  <si>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</si>
  <si>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</si>
  <si>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</si>
  <si>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</si>
  <si>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</si>
  <si>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</si>
  <si>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</si>
  <si>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</si>
  <si>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</si>
  <si>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</si>
  <si>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</si>
  <si>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</si>
  <si>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</si>
  <si>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</si>
  <si>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</si>
  <si>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</si>
  <si>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</si>
  <si>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</si>
  <si>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</si>
  <si>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</si>
  <si>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</si>
  <si>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</si>
  <si>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</si>
  <si>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</si>
  <si>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</si>
  <si>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</si>
  <si>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</si>
  <si>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</si>
  <si>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</si>
  <si>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</si>
  <si>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</si>
  <si>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</si>
  <si>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</si>
  <si>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</si>
  <si>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</si>
  <si>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</si>
  <si>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</si>
  <si>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</si>
  <si>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</si>
  <si>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</si>
  <si>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</si>
  <si>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</si>
  <si>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</si>
  <si>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</si>
  <si>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</si>
  <si>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</si>
  <si>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</si>
  <si>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</si>
  <si>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</si>
  <si>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</si>
  <si>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</si>
  <si>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</si>
  <si>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</si>
  <si>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</si>
  <si>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</si>
  <si>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</si>
  <si>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</si>
  <si>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</si>
  <si>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</si>
  <si>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</si>
  <si>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</si>
  <si>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</si>
  <si>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</si>
  <si>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</si>
  <si>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</si>
  <si>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</si>
  <si>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</si>
  <si>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</si>
  <si>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</si>
  <si>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</si>
  <si>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</si>
  <si>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</si>
  <si>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</si>
  <si>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</si>
  <si>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</si>
  <si>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</si>
  <si>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</si>
  <si>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</si>
  <si>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</si>
  <si>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</si>
  <si>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</si>
  <si>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</si>
  <si>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</si>
  <si>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</si>
  <si>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</si>
  <si>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</si>
  <si>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</si>
  <si>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</si>
  <si>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</si>
  <si>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</si>
  <si>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</si>
  <si>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</si>
  <si>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</si>
  <si>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</si>
  <si>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</si>
  <si>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</si>
  <si>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</si>
  <si>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</si>
  <si>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</si>
  <si>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</si>
  <si>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</si>
  <si>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</si>
  <si>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</si>
  <si>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</si>
  <si>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</si>
  <si>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</si>
  <si>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</si>
  <si>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</si>
  <si>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</si>
  <si>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</si>
  <si>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</si>
  <si>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</si>
  <si>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</si>
  <si>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</si>
  <si>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</si>
  <si>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</si>
  <si>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</si>
  <si>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</si>
  <si>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</si>
  <si>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</si>
  <si>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</si>
  <si>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</si>
  <si>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</si>
  <si>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</si>
  <si>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</si>
  <si>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</si>
  <si>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</si>
  <si>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</si>
  <si>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</si>
  <si>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</si>
  <si>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</si>
  <si>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</si>
  <si>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</si>
  <si>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</si>
  <si>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</si>
  <si>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</si>
  <si>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</si>
  <si>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</si>
  <si>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</si>
  <si>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</si>
  <si>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</si>
  <si>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</si>
  <si>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</si>
  <si>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</si>
  <si>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</si>
  <si>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</si>
  <si>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</si>
  <si>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</si>
  <si>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</si>
  <si>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</si>
  <si>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</si>
  <si>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</si>
  <si>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</si>
  <si>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</si>
  <si>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</si>
  <si>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</si>
  <si>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</si>
  <si>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</si>
  <si>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</si>
  <si>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</si>
  <si>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</si>
  <si>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</si>
  <si>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</si>
  <si>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</si>
  <si>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</si>
  <si>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</si>
  <si>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</si>
  <si>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</si>
  <si>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</si>
  <si>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</si>
  <si>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</si>
  <si>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</si>
  <si>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</si>
  <si>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</si>
  <si>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</si>
  <si>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</si>
  <si>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</si>
  <si>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</si>
  <si>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</si>
  <si>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</si>
  <si>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</si>
  <si>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</si>
  <si>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</si>
  <si>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</si>
  <si>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</si>
  <si>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</si>
  <si>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</si>
  <si>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</si>
  <si>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</si>
  <si>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</si>
  <si>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</si>
  <si>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</si>
  <si>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</si>
  <si>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</si>
  <si>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</si>
  <si>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</si>
  <si>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</si>
  <si>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</si>
  <si>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</si>
  <si>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</si>
  <si>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</si>
  <si>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</si>
  <si>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</si>
  <si>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</si>
  <si>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</si>
  <si>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</si>
  <si>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</si>
  <si>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</si>
  <si>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</si>
  <si>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</si>
  <si>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</si>
  <si>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</si>
  <si>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</si>
  <si>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</si>
  <si>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</si>
  <si>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</si>
  <si>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</si>
  <si>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</si>
  <si>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</si>
  <si>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</si>
  <si>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</si>
  <si>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</si>
  <si>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</si>
  <si>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</si>
  <si>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</si>
  <si>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</si>
  <si>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</si>
  <si>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</si>
  <si>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</si>
  <si>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</si>
  <si>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</si>
  <si>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</si>
  <si>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</si>
  <si>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</si>
  <si>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</si>
  <si>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</si>
  <si>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</si>
  <si>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</si>
  <si>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</si>
  <si>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</si>
  <si>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</si>
  <si>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</si>
  <si>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</si>
  <si>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</si>
  <si>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</si>
  <si>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</si>
  <si>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</si>
  <si>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</si>
  <si>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</si>
  <si>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</si>
  <si>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</si>
  <si>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</si>
  <si>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</si>
  <si>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</si>
  <si>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</si>
  <si>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</si>
  <si>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</si>
  <si>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</si>
  <si>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</si>
  <si>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</si>
  <si>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</si>
  <si>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</si>
  <si>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</si>
  <si>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</si>
  <si>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</si>
  <si>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</si>
  <si>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</si>
  <si>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</si>
  <si>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</si>
  <si>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</si>
  <si>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</si>
  <si>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</si>
  <si>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</si>
  <si>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</si>
  <si>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</si>
  <si>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</si>
  <si>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</si>
  <si>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</si>
  <si>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</si>
  <si>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</si>
  <si>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</si>
  <si>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</si>
  <si>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</si>
  <si>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</si>
  <si>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</si>
  <si>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</si>
  <si>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</si>
  <si>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</si>
  <si>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</si>
  <si>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</si>
  <si>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</si>
  <si>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</si>
  <si>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</si>
  <si>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</si>
  <si>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</si>
  <si>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</si>
  <si>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</si>
  <si>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</si>
  <si>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</si>
  <si>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</si>
  <si>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</si>
  <si>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</si>
  <si>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</si>
  <si>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</si>
  <si>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</si>
  <si>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</si>
  <si>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</si>
  <si>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</si>
  <si>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</si>
  <si>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</si>
  <si>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</si>
  <si>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</si>
  <si>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</si>
  <si>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</si>
  <si>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</si>
  <si>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</si>
  <si>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</si>
  <si>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</si>
  <si>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</si>
  <si>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</si>
  <si>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</si>
  <si>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</si>
  <si>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</si>
  <si>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</si>
  <si>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</si>
  <si>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</si>
  <si>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</si>
  <si>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</si>
  <si>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</si>
  <si>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</si>
  <si>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</si>
  <si>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</si>
  <si>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</si>
  <si>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</si>
  <si>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</si>
  <si>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</si>
  <si>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</si>
  <si>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</si>
  <si>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</si>
  <si>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</si>
  <si>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</si>
  <si>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</si>
  <si>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</si>
  <si>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</si>
  <si>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</si>
  <si>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</si>
  <si>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</si>
  <si>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</si>
  <si>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</si>
  <si>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</si>
  <si>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</si>
  <si>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</si>
  <si>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</si>
  <si>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</si>
  <si>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</si>
  <si>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</si>
  <si>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</si>
  <si>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</si>
  <si>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</si>
  <si>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</si>
  <si>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</si>
  <si>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</si>
  <si>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</si>
  <si>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</si>
  <si>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</si>
  <si>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</si>
  <si>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</si>
  <si>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</si>
  <si>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</si>
  <si>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</si>
  <si>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</si>
  <si>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</si>
  <si>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</si>
  <si>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</si>
  <si>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</si>
  <si>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</si>
  <si>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</si>
  <si>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</si>
  <si>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</si>
  <si>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</si>
  <si>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</si>
  <si>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</si>
  <si>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</si>
  <si>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</si>
  <si>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</si>
  <si>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</si>
  <si>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</si>
  <si>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</si>
  <si>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</si>
  <si>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</si>
  <si>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</si>
  <si>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</si>
  <si>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</si>
  <si>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</si>
  <si>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</si>
  <si>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</si>
  <si>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</si>
  <si>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</si>
  <si>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</si>
  <si>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</si>
  <si>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</si>
  <si>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</si>
  <si>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</si>
  <si>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</si>
  <si>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</si>
  <si>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</si>
  <si>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</si>
  <si>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</si>
  <si>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</si>
  <si>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</si>
  <si>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</si>
  <si>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</si>
  <si>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</si>
  <si>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</si>
  <si>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</si>
  <si>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</si>
  <si>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</si>
  <si>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</si>
  <si>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</si>
  <si>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</si>
  <si>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</si>
  <si>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</si>
  <si>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</si>
  <si>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</si>
  <si>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</si>
  <si>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</si>
  <si>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</si>
  <si>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</si>
  <si>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</si>
  <si>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</si>
  <si>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</si>
  <si>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</si>
  <si>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</si>
  <si>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</si>
  <si>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</si>
  <si>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</si>
  <si>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</si>
  <si>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</si>
  <si>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</si>
  <si>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</si>
  <si>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</si>
  <si>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</si>
  <si>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</si>
  <si>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</si>
  <si>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</si>
  <si>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</si>
  <si>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</si>
  <si>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</si>
  <si>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</si>
  <si>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</si>
  <si>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</si>
  <si>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</si>
  <si>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</si>
  <si>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</si>
  <si>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</si>
  <si>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</si>
  <si>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</si>
  <si>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</si>
  <si>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</si>
  <si>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</si>
  <si>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</si>
  <si>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</si>
  <si>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</si>
  <si>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</si>
  <si>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</si>
  <si>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</si>
  <si>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</si>
  <si>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</si>
  <si>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</si>
  <si>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</si>
  <si>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</si>
  <si>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</si>
  <si>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</si>
  <si>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</si>
  <si>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</si>
  <si>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</si>
  <si>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</si>
  <si>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</si>
  <si>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</si>
  <si>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</si>
  <si>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</si>
  <si>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</si>
  <si>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</si>
  <si>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</si>
  <si>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</si>
  <si>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</si>
  <si>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</si>
  <si>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</si>
  <si>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</si>
  <si>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</si>
  <si>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</si>
  <si>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</si>
  <si>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</si>
  <si>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</si>
  <si>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</si>
  <si>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</si>
  <si>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</si>
  <si>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</si>
  <si>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</si>
  <si>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</si>
  <si>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</si>
  <si>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</si>
  <si>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</si>
  <si>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</si>
  <si>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</si>
  <si>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</si>
  <si>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</si>
  <si>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</si>
  <si>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</si>
  <si>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</si>
  <si>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</si>
  <si>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</si>
  <si>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</si>
  <si>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</si>
  <si>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</si>
  <si>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</si>
  <si>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</si>
  <si>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</si>
  <si>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</si>
  <si>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</si>
  <si>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</si>
  <si>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</si>
  <si>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</si>
  <si>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</si>
  <si>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</si>
  <si>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</si>
  <si>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</si>
  <si>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</si>
  <si>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</si>
  <si>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</si>
  <si>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</si>
  <si>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</si>
  <si>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</si>
  <si>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</si>
  <si>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</si>
  <si>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</si>
  <si>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</si>
  <si>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</si>
  <si>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</si>
  <si>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</si>
  <si>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</si>
  <si>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</si>
  <si>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</si>
  <si>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</si>
  <si>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</si>
  <si>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</si>
  <si>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</si>
  <si>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</si>
  <si>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</si>
  <si>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</si>
  <si>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</si>
  <si>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</si>
  <si>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</si>
  <si>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</si>
  <si>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</si>
  <si>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</si>
  <si>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</si>
  <si>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</si>
  <si>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</si>
  <si>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</si>
  <si>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</si>
  <si>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</si>
  <si>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</si>
  <si>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</si>
  <si>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</si>
  <si>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</si>
  <si>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</si>
  <si>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</si>
  <si>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</si>
  <si>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</si>
  <si>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</si>
  <si>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</si>
  <si>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</si>
  <si>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</si>
  <si>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</si>
  <si>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</si>
  <si>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</si>
  <si>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</si>
  <si>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</si>
  <si>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</si>
  <si>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</si>
  <si>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</si>
  <si>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</si>
  <si>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</si>
  <si>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</si>
  <si>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</si>
  <si>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</si>
  <si>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</si>
  <si>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</si>
  <si>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</si>
  <si>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</si>
  <si>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</si>
  <si>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</si>
  <si>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</si>
  <si>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</si>
  <si>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</si>
  <si>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</si>
  <si>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</si>
  <si>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</si>
  <si>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</si>
  <si>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</si>
  <si>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</si>
  <si>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</si>
  <si>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</si>
  <si>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</si>
  <si>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</si>
  <si>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</si>
  <si>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</si>
  <si>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</si>
  <si>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</si>
  <si>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</si>
  <si>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</si>
  <si>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</si>
  <si>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</si>
  <si>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</si>
  <si>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</si>
  <si>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</si>
  <si>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</si>
  <si>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</si>
  <si>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</si>
  <si>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</si>
  <si>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</si>
  <si>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</si>
  <si>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</si>
  <si>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</si>
  <si>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</si>
  <si>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</si>
  <si>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</si>
  <si>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</si>
  <si>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</si>
  <si>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</si>
  <si>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</si>
  <si>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</si>
  <si>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</si>
  <si>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</si>
  <si>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</si>
  <si>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</si>
  <si>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</si>
  <si>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</si>
  <si>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</si>
  <si>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</si>
  <si>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</si>
  <si>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</si>
  <si>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</si>
  <si>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</si>
  <si>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</si>
  <si>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</si>
  <si>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</si>
  <si>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</si>
  <si>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</si>
  <si>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</si>
  <si>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</si>
  <si>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</si>
  <si>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</si>
  <si>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</si>
  <si>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</si>
  <si>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</si>
  <si>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</si>
  <si>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</si>
  <si>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</si>
  <si>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</si>
  <si>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</si>
  <si>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</si>
  <si>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</si>
  <si>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</si>
  <si>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</si>
  <si>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</si>
  <si>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</si>
  <si>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</si>
  <si>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</si>
  <si>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</si>
  <si>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</si>
  <si>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</si>
  <si>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</si>
  <si>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</si>
  <si>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</si>
  <si>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</si>
  <si>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</si>
  <si>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</si>
  <si>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</si>
  <si>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</si>
  <si>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</si>
  <si>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</si>
  <si>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</si>
  <si>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</si>
  <si>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</si>
  <si>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</si>
  <si>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</si>
  <si>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</si>
  <si>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</si>
  <si>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</si>
  <si>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</si>
  <si>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</si>
  <si>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</si>
  <si>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</si>
  <si>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</si>
  <si>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</si>
  <si>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</si>
  <si>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</si>
  <si>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</si>
  <si>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</si>
  <si>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</si>
  <si>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</si>
  <si>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</si>
  <si>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</si>
  <si>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</si>
  <si>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</si>
  <si>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</si>
  <si>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</si>
  <si>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</si>
  <si>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</si>
  <si>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</si>
  <si>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</si>
  <si>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</si>
  <si>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</si>
  <si>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</si>
  <si>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</si>
  <si>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</si>
  <si>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</si>
  <si>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</si>
  <si>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</si>
  <si>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</si>
  <si>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</si>
  <si>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</si>
  <si>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</si>
  <si>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</si>
  <si>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</si>
  <si>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</si>
  <si>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</si>
  <si>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</si>
  <si>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</si>
  <si>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</si>
  <si>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</si>
  <si>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</si>
  <si>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</si>
  <si>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</si>
  <si>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</si>
  <si>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</si>
  <si>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</si>
  <si>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</si>
  <si>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</si>
  <si>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</si>
  <si>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</si>
  <si>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</si>
  <si>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</si>
  <si>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</si>
  <si>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</si>
  <si>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</si>
  <si>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</si>
  <si>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</si>
  <si>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</si>
  <si>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</si>
  <si>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</si>
  <si>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</si>
  <si>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</si>
  <si>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</si>
  <si>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</si>
  <si>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</si>
  <si>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</si>
  <si>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</si>
  <si>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</si>
  <si>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</si>
  <si>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</si>
  <si>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</si>
  <si>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</si>
  <si>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</si>
  <si>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</si>
  <si>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</si>
  <si>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</si>
  <si>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</si>
  <si>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</si>
  <si>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</si>
  <si>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</si>
  <si>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</si>
  <si>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</si>
  <si>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</si>
  <si>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</si>
  <si>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</si>
  <si>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</si>
  <si>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</si>
  <si>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</si>
  <si>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</si>
  <si>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</si>
  <si>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</si>
  <si>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</si>
  <si>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</si>
  <si>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</si>
  <si>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</si>
  <si>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</si>
  <si>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</si>
  <si>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</si>
  <si>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</si>
  <si>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</si>
  <si>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</si>
  <si>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</si>
  <si>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</si>
  <si>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</si>
  <si>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</si>
  <si>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</si>
  <si>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</si>
  <si>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</si>
  <si>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</si>
  <si>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</si>
  <si>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</si>
  <si>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</si>
  <si>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</si>
  <si>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</si>
  <si>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</si>
  <si>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</si>
  <si>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</si>
  <si>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</si>
  <si>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</si>
  <si>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</si>
  <si>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</si>
  <si>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</si>
  <si>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</si>
  <si>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</si>
  <si>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</si>
  <si>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</si>
  <si>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</si>
  <si>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</si>
  <si>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</si>
  <si>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</si>
  <si>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</si>
  <si>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</si>
  <si>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</si>
  <si>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</si>
  <si>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</si>
  <si>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</si>
  <si>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</si>
  <si>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</si>
  <si>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</si>
  <si>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</si>
  <si>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</si>
  <si>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</si>
  <si>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</si>
  <si>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</si>
  <si>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</si>
  <si>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</si>
  <si>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</si>
  <si>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</si>
  <si>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</si>
  <si>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</si>
  <si>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</si>
  <si>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</si>
  <si>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</si>
  <si>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</si>
  <si>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</si>
  <si>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</si>
  <si>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</si>
  <si>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</si>
  <si>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</si>
  <si>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</si>
  <si>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</si>
  <si>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</si>
  <si>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</si>
  <si>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</si>
  <si>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</si>
  <si>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</si>
  <si>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</si>
  <si>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</si>
  <si>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</si>
  <si>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</si>
  <si>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</si>
  <si>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</si>
  <si>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</si>
  <si>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</si>
  <si>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</si>
  <si>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</si>
  <si>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</si>
  <si>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</si>
  <si>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</si>
  <si>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</si>
  <si>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</si>
  <si>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</si>
  <si>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</si>
  <si>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</si>
  <si>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</si>
  <si>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</si>
  <si>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</si>
  <si>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</si>
  <si>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</si>
  <si>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</si>
  <si>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</si>
  <si>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</si>
  <si>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</si>
  <si>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</si>
  <si>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</si>
  <si>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</si>
  <si>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</si>
  <si>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</si>
  <si>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</si>
  <si>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</si>
  <si>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</si>
  <si>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</si>
  <si>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</si>
  <si>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</si>
  <si>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</si>
  <si>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</si>
  <si>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</si>
  <si>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</si>
  <si>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</si>
  <si>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</si>
  <si>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</si>
  <si>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</si>
  <si>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</si>
  <si>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</si>
  <si>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</si>
  <si>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</si>
  <si>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</si>
  <si>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</si>
  <si>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</si>
  <si>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</si>
  <si>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</si>
  <si>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</si>
  <si>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</si>
  <si>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</si>
  <si>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</si>
  <si>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</si>
  <si>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</si>
  <si>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</si>
  <si>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</si>
  <si>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</si>
  <si>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</si>
  <si>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</si>
  <si>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</si>
  <si>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</si>
  <si>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</si>
  <si>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</si>
  <si>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</si>
  <si>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</si>
  <si>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</si>
  <si>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</si>
  <si>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</si>
  <si>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</si>
  <si>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</si>
  <si>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</si>
  <si>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</si>
  <si>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</si>
  <si>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</si>
  <si>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</si>
  <si>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</si>
  <si>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</si>
  <si>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</si>
  <si>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</si>
  <si>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</si>
  <si>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</si>
  <si>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</si>
  <si>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</si>
  <si>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</si>
  <si>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</si>
  <si>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</si>
  <si>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</si>
  <si>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</si>
  <si>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</si>
  <si>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</si>
  <si>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</si>
  <si>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</si>
  <si>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</si>
  <si>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</si>
  <si>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</si>
  <si>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</si>
  <si>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</si>
  <si>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</si>
  <si>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</si>
  <si>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</si>
  <si>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</si>
  <si>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</si>
  <si>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</si>
  <si>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</si>
  <si>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</si>
  <si>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</si>
  <si>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</si>
  <si>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</si>
  <si>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</si>
  <si>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</si>
  <si>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</si>
  <si>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</si>
  <si>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</si>
  <si>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</si>
  <si>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</si>
  <si>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</si>
  <si>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</si>
  <si>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</si>
  <si>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</si>
  <si>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</si>
  <si>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</si>
  <si>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</si>
  <si>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</si>
  <si>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</si>
  <si>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</si>
  <si>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</si>
  <si>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</si>
  <si>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</si>
  <si>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</si>
  <si>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</si>
  <si>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</si>
  <si>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</si>
  <si>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</si>
  <si>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</si>
  <si>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</si>
  <si>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</si>
  <si>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</si>
  <si>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</si>
  <si>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</si>
  <si>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</si>
  <si>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</si>
  <si>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</si>
  <si>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</si>
  <si>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</si>
  <si>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</si>
  <si>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</si>
  <si>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</si>
  <si>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</si>
  <si>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</si>
  <si>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</si>
  <si>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</si>
  <si>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</si>
  <si>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</si>
  <si>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</si>
  <si>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</si>
  <si>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</si>
  <si>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</si>
  <si>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</si>
  <si>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</si>
  <si>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</si>
  <si>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</si>
  <si>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</si>
  <si>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</si>
  <si>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</si>
  <si>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</si>
  <si>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</si>
  <si>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</si>
  <si>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</si>
  <si>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</si>
  <si>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</si>
  <si>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</si>
  <si>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</si>
  <si>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</si>
  <si>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</si>
  <si>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</si>
  <si>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</si>
  <si>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</si>
  <si>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</si>
  <si>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</si>
  <si>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</si>
  <si>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</si>
  <si>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</si>
  <si>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</si>
  <si>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</si>
  <si>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</si>
  <si>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</si>
  <si>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</si>
  <si>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</si>
  <si>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</si>
  <si>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</si>
  <si>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</si>
  <si>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</si>
  <si>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</si>
  <si>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</si>
  <si>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</si>
  <si>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</si>
  <si>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</si>
  <si>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</si>
  <si>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</si>
  <si>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</si>
  <si>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</si>
  <si>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</si>
  <si>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</si>
  <si>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</si>
  <si>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</si>
  <si>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</si>
  <si>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</si>
  <si>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</si>
  <si>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</si>
  <si>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</si>
  <si>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</si>
  <si>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</si>
  <si>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</si>
  <si>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</si>
  <si>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</si>
  <si>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</si>
  <si>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</si>
  <si>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</si>
  <si>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</si>
  <si>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</si>
  <si>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</si>
  <si>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</si>
  <si>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</si>
  <si>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</si>
  <si>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</si>
  <si>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</si>
  <si>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</si>
  <si>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</si>
  <si>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</si>
  <si>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</si>
  <si>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</si>
  <si>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</si>
  <si>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</si>
  <si>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</si>
  <si>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</si>
  <si>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</si>
  <si>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</si>
  <si>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</si>
  <si>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</si>
  <si>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</si>
  <si>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</si>
  <si>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</si>
  <si>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</si>
  <si>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</si>
  <si>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</si>
  <si>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</si>
  <si>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</si>
  <si>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</si>
  <si>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</si>
  <si>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</si>
  <si>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</si>
  <si>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</si>
  <si>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</si>
  <si>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</si>
  <si>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</si>
  <si>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</si>
  <si>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</si>
  <si>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</si>
  <si>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</si>
  <si>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</si>
  <si>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</si>
  <si>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</si>
  <si>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</si>
  <si>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</si>
  <si>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</si>
  <si>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</si>
  <si>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</si>
  <si>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</si>
  <si>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</si>
  <si>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</si>
  <si>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</si>
  <si>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</si>
  <si>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</si>
  <si>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</si>
  <si>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</si>
  <si>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</si>
  <si>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</si>
  <si>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</si>
  <si>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</si>
  <si>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</si>
  <si>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</si>
  <si>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</si>
  <si>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</si>
  <si>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</si>
  <si>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</si>
  <si>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</si>
  <si>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</si>
  <si>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</si>
  <si>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</si>
  <si>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</si>
  <si>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</si>
  <si>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</si>
  <si>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</si>
  <si>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</si>
  <si>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</si>
  <si>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</si>
  <si>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</si>
  <si>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</si>
  <si>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</si>
  <si>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</si>
  <si>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</si>
  <si>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</si>
  <si>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</si>
  <si>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</si>
  <si>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</si>
  <si>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</si>
  <si>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</si>
  <si>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</si>
  <si>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</si>
  <si>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</si>
  <si>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</si>
  <si>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</si>
  <si>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</si>
  <si>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</si>
  <si>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</si>
  <si>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</si>
  <si>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</si>
  <si>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</si>
  <si>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</si>
  <si>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</si>
  <si>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</si>
  <si>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</si>
  <si>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</si>
  <si>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</si>
  <si>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</si>
  <si>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</si>
  <si>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</si>
  <si>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</si>
  <si>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</si>
  <si>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</si>
  <si>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</si>
  <si>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</si>
  <si>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</si>
  <si>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</si>
  <si>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</si>
  <si>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</si>
  <si>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</si>
  <si>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</si>
  <si>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</si>
  <si>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</si>
  <si>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</si>
  <si>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</si>
  <si>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</si>
  <si>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</si>
  <si>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</si>
  <si>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</si>
  <si>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</si>
  <si>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</si>
  <si>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</si>
  <si>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</si>
  <si>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</si>
  <si>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</si>
  <si>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</si>
  <si>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</si>
  <si>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</si>
  <si>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</si>
  <si>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</si>
  <si>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</si>
  <si>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</si>
  <si>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</si>
  <si>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</si>
  <si>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</si>
  <si>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</si>
  <si>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</si>
  <si>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</si>
  <si>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</si>
  <si>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</si>
  <si>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</si>
  <si>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</si>
  <si>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</si>
  <si>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</si>
  <si>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</si>
  <si>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</si>
  <si>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</si>
  <si>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</si>
  <si>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</si>
  <si>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</si>
  <si>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</si>
  <si>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</si>
  <si>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</si>
  <si>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</si>
  <si>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</si>
  <si>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</si>
  <si>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</si>
  <si>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</si>
  <si>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</si>
  <si>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</si>
  <si>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</si>
  <si>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</si>
  <si>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</si>
  <si>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</si>
  <si>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</si>
  <si>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</si>
  <si>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</si>
  <si>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</si>
  <si>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</si>
  <si>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</si>
  <si>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</si>
  <si>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</si>
  <si>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</si>
  <si>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</si>
  <si>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</si>
  <si>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</si>
  <si>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</si>
  <si>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</si>
  <si>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</si>
  <si>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</si>
  <si>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</si>
  <si>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</si>
  <si>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</si>
  <si>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</si>
  <si>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</si>
  <si>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</si>
  <si>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</si>
  <si>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</si>
  <si>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</si>
  <si>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</si>
  <si>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</si>
  <si>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</si>
  <si>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</si>
  <si>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</si>
  <si>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</si>
  <si>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</si>
  <si>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</si>
  <si>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</si>
  <si>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</si>
  <si>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</si>
  <si>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</si>
  <si>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</si>
  <si>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</si>
  <si>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</si>
  <si>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</si>
  <si>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</si>
  <si>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</si>
  <si>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</si>
  <si>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</si>
  <si>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</si>
  <si>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</si>
  <si>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</si>
  <si>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</si>
  <si>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</si>
  <si>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</si>
  <si>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</si>
  <si>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</si>
  <si>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</si>
  <si>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</si>
  <si>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</si>
  <si>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</si>
  <si>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</si>
  <si>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</si>
  <si>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</si>
  <si>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</si>
  <si>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</si>
  <si>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</si>
  <si>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</si>
  <si>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</si>
  <si>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</si>
  <si>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</si>
  <si>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</si>
  <si>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</si>
  <si>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</si>
  <si>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</si>
  <si>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</si>
  <si>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</si>
  <si>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</si>
  <si>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</si>
  <si>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</si>
  <si>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</si>
  <si>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</si>
  <si>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</si>
  <si>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</si>
  <si>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</si>
  <si>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</si>
  <si>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</si>
  <si>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</si>
  <si>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</si>
  <si>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</si>
  <si>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</si>
  <si>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</si>
  <si>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</si>
  <si>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</si>
  <si>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</si>
  <si>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</si>
  <si>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</si>
  <si>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</si>
  <si>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</si>
  <si>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</si>
  <si>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</si>
  <si>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</si>
  <si>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</si>
  <si>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</si>
  <si>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</si>
  <si>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</si>
  <si>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</si>
  <si>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</si>
  <si>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</si>
  <si>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</si>
  <si>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</si>
  <si>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</si>
  <si>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</si>
  <si>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</si>
  <si>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</si>
  <si>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</si>
  <si>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</si>
  <si>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</si>
  <si>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</si>
  <si>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</si>
  <si>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</si>
  <si>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</si>
  <si>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</si>
  <si>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</si>
  <si>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</si>
  <si>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</si>
  <si>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</si>
  <si>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</si>
  <si>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</si>
  <si>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</si>
  <si>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</si>
  <si>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</si>
  <si>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</si>
  <si>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</si>
  <si>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</si>
  <si>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</si>
  <si>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</si>
  <si>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</si>
  <si>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</si>
  <si>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</si>
  <si>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</si>
  <si>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</si>
  <si>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</si>
  <si>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</si>
  <si>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</si>
  <si>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</si>
  <si>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</si>
  <si>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</si>
  <si>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</si>
  <si>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</si>
  <si>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</si>
  <si>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</si>
  <si>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</si>
  <si>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</si>
  <si>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</si>
  <si>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</si>
  <si>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</si>
  <si>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</si>
  <si>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</si>
  <si>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</si>
  <si>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</si>
  <si>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</si>
  <si>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</si>
  <si>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</si>
  <si>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</si>
  <si>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</si>
  <si>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</si>
  <si>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</si>
  <si>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</si>
  <si>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</si>
  <si>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</si>
  <si>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</si>
  <si>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</si>
  <si>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</si>
  <si>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</si>
  <si>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</si>
  <si>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</si>
  <si>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</si>
  <si>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</si>
  <si>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</si>
  <si>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</si>
  <si>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</si>
  <si>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</si>
  <si>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</si>
  <si>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</si>
  <si>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</si>
  <si>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</si>
  <si>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</si>
  <si>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</si>
  <si>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</si>
  <si>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</si>
  <si>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</si>
  <si>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</si>
  <si>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</si>
  <si>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</si>
  <si>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</si>
  <si>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</si>
  <si>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</si>
  <si>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</si>
  <si>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</si>
  <si>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</si>
  <si>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</si>
  <si>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</si>
  <si>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</si>
  <si>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</si>
  <si>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</si>
  <si>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</si>
  <si>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</si>
  <si>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</si>
  <si>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</si>
  <si>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</si>
  <si>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</si>
  <si>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</si>
  <si>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</si>
  <si>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</si>
  <si>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</si>
  <si>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</si>
  <si>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</si>
  <si>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</si>
  <si>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</si>
  <si>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</si>
  <si>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</si>
  <si>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</si>
  <si>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</si>
  <si>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</si>
  <si>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</si>
  <si>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</si>
  <si>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</si>
  <si>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</si>
  <si>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</si>
  <si>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</si>
  <si>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</si>
  <si>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</si>
  <si>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</si>
  <si>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</si>
  <si>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</si>
  <si>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</si>
  <si>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</si>
  <si>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</si>
  <si>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</si>
  <si>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</si>
  <si>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</si>
  <si>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</si>
  <si>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</si>
  <si>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</si>
  <si>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</si>
  <si>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</si>
  <si>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</si>
  <si>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</si>
  <si>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</si>
  <si>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</si>
  <si>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</si>
  <si>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</si>
  <si>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</si>
  <si>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</si>
  <si>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</si>
  <si>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</si>
  <si>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</si>
  <si>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</si>
  <si>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</si>
  <si>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</si>
  <si>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</si>
  <si>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</si>
  <si>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</si>
  <si>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</si>
  <si>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</si>
  <si>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</si>
  <si>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</si>
  <si>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</si>
  <si>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</si>
  <si>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</si>
  <si>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</si>
  <si>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</si>
  <si>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</si>
  <si>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</si>
  <si>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</si>
  <si>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</si>
  <si>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</si>
  <si>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</si>
  <si>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</si>
  <si>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</si>
  <si>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</si>
  <si>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</si>
  <si>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</si>
  <si>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</si>
  <si>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</si>
  <si>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</si>
  <si>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</si>
  <si>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</si>
  <si>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</si>
  <si>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</si>
  <si>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</si>
  <si>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</si>
  <si>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</si>
  <si>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</si>
  <si>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</si>
  <si>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</si>
  <si>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</si>
  <si>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</si>
  <si>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</si>
  <si>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</si>
  <si>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</si>
  <si>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</si>
  <si>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</si>
  <si>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</si>
  <si>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</si>
  <si>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</si>
  <si>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</si>
  <si>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</si>
  <si>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</si>
  <si>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</si>
  <si>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</si>
  <si>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</si>
  <si>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</si>
  <si>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</si>
  <si>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</si>
  <si>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</si>
  <si>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</si>
  <si>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</si>
  <si>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</si>
  <si>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</si>
  <si>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</si>
  <si>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</si>
  <si>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</si>
  <si>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</si>
  <si>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</si>
  <si>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</si>
  <si>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</si>
  <si>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</si>
  <si>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</si>
  <si>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</si>
  <si>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</si>
  <si>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</si>
  <si>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</si>
  <si>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</si>
  <si>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</si>
  <si>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</si>
  <si>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</si>
  <si>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</si>
  <si>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</si>
  <si>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</si>
  <si>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</si>
  <si>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</si>
  <si>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</si>
  <si>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</si>
  <si>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</si>
  <si>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</si>
  <si>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</si>
  <si>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</si>
  <si>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</si>
  <si>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</si>
  <si>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</si>
  <si>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</si>
  <si>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</si>
  <si>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</si>
  <si>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</si>
  <si>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</si>
  <si>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</si>
  <si>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</si>
  <si>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</si>
  <si>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</si>
  <si>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</si>
  <si>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</si>
  <si>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</si>
  <si>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</si>
  <si>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</si>
  <si>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</si>
  <si>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</si>
  <si>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</si>
  <si>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</si>
  <si>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</si>
  <si>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</si>
  <si>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</si>
  <si>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</si>
  <si>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</si>
  <si>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</si>
  <si>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</si>
  <si>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</si>
  <si>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</si>
  <si>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</si>
  <si>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</si>
  <si>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</si>
  <si>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</si>
  <si>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</si>
  <si>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</si>
  <si>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</si>
  <si>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</si>
  <si>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</si>
  <si>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</si>
  <si>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</si>
  <si>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</si>
  <si>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</si>
  <si>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</si>
  <si>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</si>
  <si>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</si>
  <si>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</si>
  <si>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</si>
  <si>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</si>
  <si>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</si>
  <si>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</si>
  <si>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</si>
  <si>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</si>
  <si>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</si>
  <si>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</si>
  <si>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</si>
  <si>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</si>
  <si>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</si>
  <si>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</si>
  <si>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</si>
  <si>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</si>
  <si>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</si>
  <si>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</si>
  <si>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</si>
  <si>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</si>
  <si>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</si>
  <si>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</si>
  <si>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</si>
  <si>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</si>
  <si>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</si>
  <si>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</si>
  <si>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</si>
  <si>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</si>
  <si>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</si>
  <si>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</si>
  <si>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</si>
  <si>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</si>
  <si>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</si>
  <si>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</si>
  <si>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</si>
  <si>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</si>
  <si>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</si>
  <si>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</si>
  <si>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</si>
  <si>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</si>
  <si>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</si>
  <si>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</si>
  <si>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</si>
  <si>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</si>
  <si>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</si>
  <si>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</si>
  <si>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</si>
  <si>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</si>
  <si>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</si>
  <si>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</si>
  <si>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</si>
  <si>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</si>
  <si>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</si>
  <si>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</si>
  <si>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</si>
  <si>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</si>
  <si>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</si>
  <si>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</si>
  <si>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</si>
  <si>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</si>
  <si>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</si>
  <si>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</si>
  <si>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</si>
  <si>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</si>
  <si>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</si>
  <si>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</si>
  <si>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</si>
  <si>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</si>
  <si>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</si>
  <si>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</si>
  <si>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</si>
  <si>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</si>
  <si>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</si>
  <si>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</si>
  <si>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</si>
  <si>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</si>
  <si>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</si>
  <si>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</si>
  <si>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</si>
  <si>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</si>
  <si>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</si>
  <si>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</si>
  <si>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</si>
  <si>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</si>
  <si>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</si>
  <si>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</si>
  <si>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</si>
  <si>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</si>
  <si>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</si>
  <si>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</si>
  <si>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</si>
  <si>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</si>
  <si>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</si>
  <si>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</si>
  <si>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</si>
  <si>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</si>
  <si>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</si>
  <si>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</si>
  <si>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</si>
  <si>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</si>
  <si>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</si>
  <si>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</si>
  <si>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</si>
  <si>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</si>
  <si>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</si>
  <si>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</si>
  <si>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</si>
  <si>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</si>
  <si>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</si>
  <si>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</si>
  <si>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</si>
  <si>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</si>
  <si>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</si>
  <si>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</si>
  <si>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</si>
  <si>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</si>
  <si>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</si>
  <si>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</si>
  <si>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</si>
  <si>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</si>
  <si>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</si>
  <si>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</si>
  <si>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</si>
  <si>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</si>
  <si>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</si>
  <si>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</si>
  <si>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</si>
  <si>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</si>
  <si>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</si>
  <si>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</si>
  <si>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</si>
  <si>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</si>
  <si>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</si>
  <si>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</si>
  <si>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</si>
  <si>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</si>
  <si>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</si>
  <si>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</si>
  <si>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</si>
  <si>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</si>
  <si>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</si>
  <si>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</si>
  <si>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</si>
  <si>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</si>
  <si>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</si>
  <si>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</si>
  <si>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</si>
  <si>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</si>
  <si>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</si>
  <si>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</si>
  <si>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</si>
  <si>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</si>
  <si>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</si>
  <si>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</si>
  <si>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</si>
  <si>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</si>
  <si>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</si>
  <si>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</si>
  <si>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</si>
  <si>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</si>
  <si>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</si>
  <si>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</si>
  <si>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</si>
  <si>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</si>
  <si>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</si>
  <si>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</si>
  <si>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</si>
  <si>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</si>
  <si>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</si>
  <si>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</si>
  <si>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</si>
  <si>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</si>
  <si>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</si>
  <si>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</si>
  <si>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</si>
  <si>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</si>
  <si>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</si>
  <si>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</si>
  <si>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</si>
  <si>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</si>
  <si>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</si>
  <si>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</si>
  <si>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</si>
  <si>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</si>
  <si>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</si>
  <si>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</si>
  <si>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</si>
  <si>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</si>
  <si>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</si>
  <si>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</si>
  <si>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</si>
  <si>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</si>
  <si>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</si>
  <si>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</si>
  <si>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</si>
  <si>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</si>
  <si>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</si>
  <si>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</si>
  <si>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</si>
  <si>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</si>
  <si>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</si>
  <si>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</si>
  <si>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</si>
  <si>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</si>
  <si>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</si>
  <si>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</si>
  <si>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</si>
  <si>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</si>
  <si>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</si>
  <si>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</si>
  <si>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</si>
  <si>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</si>
  <si>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</si>
  <si>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</si>
  <si>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</si>
  <si>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</si>
  <si>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</si>
  <si>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</si>
  <si>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</si>
  <si>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</si>
  <si>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</si>
  <si>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</si>
  <si>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</si>
  <si>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</si>
  <si>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</si>
  <si>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</si>
  <si>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</si>
  <si>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</si>
  <si>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</si>
  <si>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</si>
  <si>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</si>
  <si>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</si>
  <si>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</si>
  <si>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</si>
  <si>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</si>
  <si>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</si>
  <si>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</si>
  <si>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</si>
  <si>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</si>
  <si>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</si>
  <si>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</si>
  <si>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</si>
  <si>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</si>
  <si>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</si>
  <si>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</si>
  <si>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</si>
  <si>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</si>
  <si>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</si>
  <si>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</si>
  <si>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</si>
  <si>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</si>
  <si>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</si>
  <si>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</si>
  <si>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</si>
  <si>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</si>
  <si>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</si>
  <si>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</si>
  <si>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</si>
  <si>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</si>
  <si>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</si>
  <si>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</si>
  <si>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</si>
  <si>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</si>
  <si>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</si>
  <si>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</si>
  <si>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</si>
  <si>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</si>
  <si>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</si>
  <si>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</si>
  <si>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</si>
  <si>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</si>
  <si>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</si>
  <si>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</si>
  <si>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</si>
  <si>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</si>
  <si>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</si>
  <si>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</si>
  <si>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</si>
  <si>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</si>
  <si>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</si>
  <si>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</si>
  <si>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</si>
  <si>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</si>
  <si>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</si>
  <si>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</si>
  <si>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</si>
  <si>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</si>
  <si>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</si>
  <si>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</si>
  <si>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</si>
  <si>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</si>
  <si>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</si>
  <si>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</si>
  <si>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</si>
  <si>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</si>
  <si>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</si>
  <si>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</si>
  <si>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</si>
  <si>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</si>
  <si>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</si>
  <si>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</si>
  <si>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</si>
  <si>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</si>
  <si>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</si>
  <si>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</si>
  <si>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</si>
  <si>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</si>
  <si>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</si>
  <si>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</si>
  <si>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</si>
  <si>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</si>
  <si>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</si>
  <si>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</si>
  <si>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</si>
  <si>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</si>
  <si>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</si>
  <si>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</si>
  <si>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</si>
  <si>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</si>
  <si>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</si>
  <si>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</si>
  <si>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</si>
  <si>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</si>
  <si>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</si>
  <si>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</si>
  <si>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</si>
  <si>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</si>
  <si>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</si>
  <si>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</si>
  <si>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</si>
  <si>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</si>
  <si>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</si>
  <si>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</si>
  <si>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</si>
  <si>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</si>
  <si>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</si>
  <si>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</si>
  <si>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</si>
  <si>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</si>
  <si>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</si>
  <si>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</si>
  <si>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</si>
  <si>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</si>
  <si>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</si>
  <si>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</si>
  <si>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</si>
  <si>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</si>
  <si>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</si>
  <si>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</si>
  <si>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</si>
  <si>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</si>
  <si>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</si>
  <si>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</si>
  <si>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</si>
  <si>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</si>
  <si>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</si>
  <si>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</si>
  <si>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</si>
  <si>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</si>
  <si>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</si>
  <si>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</si>
  <si>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</si>
  <si>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</si>
  <si>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</si>
  <si>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</si>
  <si>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</si>
  <si>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</si>
  <si>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</si>
  <si>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</si>
  <si>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</si>
  <si>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</si>
  <si>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</si>
  <si>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</si>
  <si>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</si>
  <si>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</si>
  <si>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</si>
  <si>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</si>
  <si>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</si>
  <si>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</si>
  <si>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</si>
  <si>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</si>
  <si>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</si>
  <si>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</si>
  <si>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</si>
  <si>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</si>
  <si>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</si>
  <si>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</si>
  <si>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</si>
  <si>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</si>
  <si>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</si>
  <si>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</si>
  <si>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</si>
  <si>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</si>
  <si>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</si>
  <si>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</si>
  <si>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</si>
  <si>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</si>
  <si>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</si>
  <si>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</si>
  <si>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</si>
  <si>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</si>
  <si>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</si>
  <si>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</si>
  <si>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</si>
  <si>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</si>
  <si>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</si>
  <si>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</si>
  <si>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</si>
  <si>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</si>
  <si>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</si>
  <si>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</si>
  <si>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</si>
  <si>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</si>
  <si>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</si>
  <si>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</si>
  <si>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</si>
  <si>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</si>
  <si>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</si>
  <si>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</si>
  <si>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</si>
  <si>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</si>
  <si>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</si>
  <si>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</si>
  <si>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</si>
  <si>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</si>
  <si>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</si>
  <si>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</si>
  <si>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</si>
  <si>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</si>
  <si>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</si>
  <si>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</si>
  <si>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</si>
  <si>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</si>
  <si>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</si>
  <si>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</si>
  <si>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</si>
  <si>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</si>
  <si>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</si>
  <si>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</si>
  <si>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</si>
  <si>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</si>
  <si>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</si>
  <si>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</si>
  <si>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</si>
  <si>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</si>
  <si>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</si>
  <si>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</si>
  <si>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</si>
  <si>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</si>
  <si>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</si>
  <si>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</si>
  <si>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</si>
  <si>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</si>
  <si>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</si>
  <si>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</si>
  <si>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</si>
  <si>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</si>
  <si>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</si>
  <si>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</si>
  <si>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</si>
  <si>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</si>
  <si>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</si>
  <si>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</si>
  <si>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</si>
  <si>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</si>
  <si>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</si>
  <si>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</si>
  <si>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</si>
  <si>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</si>
  <si>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</si>
  <si>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</si>
  <si>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</si>
  <si>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</si>
  <si>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</si>
  <si>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</si>
  <si>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</si>
  <si>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</si>
  <si>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</si>
  <si>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</si>
  <si>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</si>
  <si>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</si>
  <si>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</si>
  <si>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</si>
  <si>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</si>
  <si>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</si>
  <si>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</si>
  <si>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</si>
  <si>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</si>
  <si>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</si>
  <si>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</si>
  <si>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</si>
  <si>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</si>
  <si>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</si>
  <si>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</si>
  <si>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</si>
  <si>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</si>
  <si>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</si>
  <si>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</si>
  <si>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</si>
  <si>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</si>
  <si>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</si>
  <si>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</si>
  <si>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</si>
  <si>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</si>
  <si>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</si>
  <si>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</si>
  <si>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</si>
  <si>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</si>
  <si>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</si>
  <si>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</si>
  <si>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</si>
  <si>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</si>
  <si>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</si>
  <si>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</si>
  <si>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</si>
  <si>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</si>
  <si>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</si>
  <si>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</si>
  <si>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</si>
  <si>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</si>
  <si>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</si>
  <si>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</si>
  <si>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</si>
  <si>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</si>
  <si>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</si>
  <si>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</si>
  <si>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</si>
  <si>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</si>
  <si>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</si>
  <si>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</si>
  <si>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</si>
  <si>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</si>
  <si>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</si>
  <si>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</si>
  <si>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</si>
  <si>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</si>
  <si>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</si>
  <si>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</si>
  <si>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</si>
  <si>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</si>
  <si>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</si>
  <si>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</si>
  <si>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</si>
  <si>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</si>
  <si>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</si>
  <si>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</si>
  <si>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</si>
  <si>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</si>
  <si>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</si>
  <si>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</si>
  <si>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</si>
  <si>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</si>
  <si>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</si>
  <si>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</si>
  <si>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</si>
  <si>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</si>
  <si>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</si>
  <si>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</si>
  <si>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</si>
  <si>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</si>
  <si>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</si>
  <si>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</si>
  <si>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</si>
  <si>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</si>
  <si>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</si>
  <si>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</si>
  <si>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</si>
  <si>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</si>
  <si>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</si>
  <si>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</si>
  <si>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</si>
  <si>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</si>
  <si>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</si>
  <si>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</si>
  <si>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</si>
  <si>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</si>
  <si>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</si>
  <si>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</si>
  <si>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</si>
  <si>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</si>
  <si>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</si>
  <si>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</si>
  <si>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</si>
  <si>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</si>
  <si>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</si>
  <si>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</si>
  <si>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</si>
  <si>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</si>
  <si>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</si>
  <si>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</si>
  <si>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</si>
  <si>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</si>
  <si>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</si>
  <si>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</si>
  <si>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</si>
  <si>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</si>
  <si>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</si>
  <si>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</si>
  <si>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</si>
  <si>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</si>
  <si>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</si>
  <si>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</si>
  <si>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</si>
  <si>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</si>
  <si>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</si>
  <si>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</si>
  <si>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</si>
  <si>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</si>
  <si>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</si>
  <si>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</si>
  <si>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</si>
  <si>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</si>
  <si>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</si>
  <si>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</si>
  <si>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</si>
  <si>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</si>
  <si>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</si>
  <si>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</si>
  <si>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</si>
  <si>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</si>
  <si>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</si>
  <si>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</si>
  <si>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</si>
  <si>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</si>
  <si>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</si>
  <si>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</si>
  <si>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</si>
  <si>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</si>
  <si>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</si>
  <si>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</si>
  <si>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</si>
  <si>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</si>
  <si>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</si>
  <si>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</si>
  <si>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</si>
  <si>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</si>
  <si>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</si>
  <si>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</si>
  <si>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</si>
  <si>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</si>
  <si>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</si>
  <si>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</si>
  <si>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</si>
  <si>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</si>
  <si>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</si>
  <si>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</si>
  <si>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</si>
  <si>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</si>
  <si>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</si>
  <si>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</si>
  <si>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</si>
  <si>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</si>
  <si>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</si>
  <si>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</si>
  <si>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</si>
  <si>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</si>
  <si>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</si>
  <si>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</si>
  <si>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</si>
  <si>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</si>
  <si>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</si>
  <si>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</si>
  <si>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</si>
  <si>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</si>
  <si>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</si>
  <si>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</si>
  <si>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</si>
  <si>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</si>
  <si>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</si>
  <si>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</si>
  <si>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</si>
  <si>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</si>
  <si>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</si>
  <si>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</si>
  <si>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</si>
  <si>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</si>
  <si>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</si>
  <si>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</si>
  <si>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</si>
  <si>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</si>
  <si>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</si>
  <si>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</si>
  <si>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</si>
  <si>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</si>
  <si>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</si>
  <si>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</si>
  <si>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</si>
  <si>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</si>
  <si>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</si>
  <si>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</si>
  <si>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</si>
  <si>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</si>
  <si>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</si>
  <si>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</si>
  <si>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</si>
  <si>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</si>
  <si>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</si>
  <si>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</si>
  <si>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</si>
  <si>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</si>
  <si>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</si>
  <si>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</si>
  <si>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</si>
  <si>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</si>
  <si>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</si>
  <si>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</si>
  <si>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</si>
  <si>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</si>
  <si>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</si>
  <si>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</si>
  <si>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</si>
  <si>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</si>
  <si>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</si>
  <si>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</si>
  <si>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</si>
  <si>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</si>
  <si>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</si>
  <si>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</si>
  <si>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</si>
  <si>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</si>
  <si>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</si>
  <si>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</si>
  <si>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</si>
  <si>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</si>
  <si>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</si>
  <si>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</si>
  <si>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</si>
  <si>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</si>
  <si>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</si>
  <si>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</si>
  <si>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</si>
  <si>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</si>
  <si>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</si>
  <si>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</si>
  <si>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</si>
  <si>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</si>
  <si>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</si>
  <si>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</si>
  <si>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</si>
  <si>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</si>
  <si>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</si>
  <si>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</si>
  <si>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</si>
  <si>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</si>
  <si>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</si>
  <si>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</si>
  <si>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</si>
  <si>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</si>
  <si>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</si>
  <si>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</si>
  <si>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</si>
  <si>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</si>
  <si>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</si>
  <si>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</si>
  <si>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</si>
  <si>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</si>
  <si>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</si>
  <si>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</si>
  <si>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</si>
  <si>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</si>
  <si>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</si>
  <si>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</si>
  <si>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</si>
  <si>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</si>
  <si>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</si>
  <si>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</si>
  <si>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</si>
  <si>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</si>
  <si>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</si>
  <si>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</si>
  <si>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</si>
  <si>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</si>
  <si>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</si>
  <si>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</si>
  <si>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</si>
  <si>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</si>
  <si>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</si>
  <si>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</si>
  <si>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</si>
  <si>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</si>
  <si>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</si>
  <si>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</si>
  <si>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</si>
  <si>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</si>
  <si>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</si>
  <si>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</si>
  <si>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</si>
  <si>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</si>
  <si>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</si>
  <si>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</si>
  <si>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</si>
  <si>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</si>
  <si>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</si>
  <si>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</si>
  <si>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</si>
  <si>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</si>
  <si>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</si>
  <si>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</si>
  <si>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</si>
  <si>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</si>
  <si>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</si>
  <si>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</si>
  <si>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</si>
  <si>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</si>
  <si>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</si>
  <si>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</si>
  <si>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</si>
  <si>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</si>
  <si>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</si>
  <si>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</si>
  <si>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</si>
  <si>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</si>
  <si>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</si>
  <si>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</si>
  <si>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</si>
  <si>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</si>
  <si>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</si>
  <si>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</si>
  <si>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</si>
  <si>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</si>
  <si>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</si>
  <si>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</si>
  <si>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</si>
  <si>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</si>
  <si>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</si>
  <si>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</si>
  <si>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</si>
  <si>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</si>
  <si>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</si>
  <si>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</si>
  <si>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</si>
  <si>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</si>
  <si>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</si>
  <si>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</si>
  <si>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</si>
  <si>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</si>
  <si>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</si>
  <si>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</si>
  <si>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</si>
  <si>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</si>
  <si>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</si>
  <si>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</si>
  <si>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</si>
  <si>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</si>
  <si>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</si>
  <si>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</si>
  <si>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</si>
  <si>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</si>
  <si>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</si>
  <si>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</si>
  <si>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</si>
  <si>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</si>
  <si>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</si>
  <si>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</si>
  <si>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</si>
  <si>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</si>
  <si>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</si>
  <si>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</si>
  <si>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</si>
  <si>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</si>
  <si>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</si>
  <si>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</si>
  <si>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</si>
  <si>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</si>
  <si>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</si>
  <si>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</si>
  <si>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</si>
  <si>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</si>
  <si>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</si>
  <si>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</si>
  <si>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</si>
  <si>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</si>
  <si>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</si>
  <si>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</si>
  <si>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</si>
  <si>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</si>
  <si>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</si>
  <si>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</si>
  <si>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</si>
  <si>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</si>
  <si>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</si>
  <si>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</si>
  <si>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</si>
  <si>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</si>
  <si>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</si>
  <si>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</si>
  <si>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</si>
  <si>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</si>
  <si>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</si>
  <si>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</si>
  <si>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</si>
  <si>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</si>
  <si>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</si>
  <si>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</si>
  <si>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</si>
  <si>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</si>
  <si>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</si>
  <si>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</si>
  <si>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</si>
  <si>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</si>
  <si>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</si>
  <si>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</si>
  <si>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</si>
  <si>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</si>
  <si>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</si>
  <si>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</si>
  <si>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</si>
  <si>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</si>
  <si>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</si>
  <si>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</si>
  <si>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</si>
  <si>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</si>
  <si>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</si>
  <si>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</si>
  <si>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</si>
  <si>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</si>
  <si>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</si>
  <si>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</si>
  <si>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</si>
  <si>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</si>
  <si>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</si>
  <si>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</si>
  <si>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</si>
  <si>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</si>
  <si>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</si>
  <si>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</si>
  <si>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</si>
  <si>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</si>
  <si>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</si>
  <si>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</si>
  <si>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</si>
  <si>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</si>
  <si>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</si>
  <si>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</si>
  <si>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</si>
  <si>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</si>
  <si>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</si>
  <si>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</si>
  <si>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</si>
  <si>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</si>
  <si>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</si>
  <si>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</si>
  <si>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</si>
  <si>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</si>
  <si>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</si>
  <si>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</si>
  <si>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</si>
  <si>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</si>
  <si>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</si>
  <si>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</si>
  <si>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</si>
  <si>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</si>
  <si>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</si>
  <si>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</si>
  <si>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</si>
  <si>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</si>
  <si>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</si>
  <si>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</si>
  <si>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</si>
  <si>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</si>
  <si>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</si>
  <si>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</si>
  <si>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</si>
  <si>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</si>
  <si>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</si>
  <si>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</si>
  <si>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</si>
  <si>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</si>
  <si>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</si>
  <si>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</si>
  <si>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</si>
  <si>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</si>
  <si>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</si>
  <si>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</si>
  <si>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</si>
  <si>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</si>
  <si>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</si>
  <si>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</si>
  <si>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</si>
  <si>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</si>
  <si>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</si>
  <si>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</si>
  <si>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</si>
  <si>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</si>
  <si>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</si>
  <si>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</si>
  <si>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</si>
  <si>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</si>
  <si>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</si>
  <si>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</si>
  <si>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</si>
  <si>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</si>
  <si>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</si>
  <si>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</si>
  <si>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</si>
  <si>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</si>
  <si>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</si>
  <si>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</si>
  <si>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</si>
  <si>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</si>
  <si>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</si>
  <si>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</si>
  <si>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</si>
  <si>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</si>
  <si>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</si>
  <si>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</si>
  <si>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</si>
  <si>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</si>
  <si>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</si>
  <si>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</si>
  <si>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</si>
  <si>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</si>
  <si>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</si>
  <si>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</si>
  <si>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</si>
  <si>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</si>
  <si>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</si>
  <si>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</si>
  <si>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</si>
  <si>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</si>
  <si>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</si>
  <si>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</si>
  <si>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</si>
  <si>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</si>
  <si>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</si>
  <si>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</si>
  <si>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</si>
  <si>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</si>
  <si>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</si>
  <si>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</si>
  <si>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</si>
  <si>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</si>
  <si>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</si>
  <si>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</si>
  <si>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</si>
  <si>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</si>
  <si>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</si>
  <si>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</si>
  <si>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</si>
  <si>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</si>
  <si>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</si>
  <si>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</si>
  <si>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</si>
  <si>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</si>
  <si>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</si>
  <si>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</si>
  <si>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</si>
  <si>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</si>
  <si>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</si>
  <si>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</si>
  <si>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</si>
  <si>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</si>
  <si>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</si>
  <si>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</si>
  <si>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</si>
  <si>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</si>
  <si>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</si>
  <si>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</si>
  <si>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</si>
  <si>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</si>
  <si>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</si>
  <si>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</si>
  <si>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</si>
  <si>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</si>
  <si>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</si>
  <si>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</si>
  <si>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</si>
  <si>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</si>
  <si>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</si>
  <si>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</si>
  <si>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</si>
  <si>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</si>
  <si>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</si>
  <si>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</si>
  <si>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</si>
  <si>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</si>
  <si>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</si>
  <si>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</si>
  <si>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</si>
  <si>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</si>
  <si>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</si>
  <si>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</si>
  <si>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</si>
  <si>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</si>
  <si>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</si>
  <si>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</si>
  <si>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</si>
  <si>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</si>
  <si>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</si>
  <si>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</si>
  <si>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</si>
  <si>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</si>
  <si>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</si>
  <si>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</si>
  <si>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</si>
  <si>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</si>
  <si>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</si>
  <si>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</si>
  <si>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</si>
  <si>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</si>
  <si>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</si>
  <si>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</si>
  <si>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</si>
  <si>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</si>
  <si>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</si>
  <si>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</si>
  <si>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</si>
  <si>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</si>
  <si>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</si>
  <si>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</si>
  <si>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</si>
  <si>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</si>
  <si>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</si>
  <si>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</si>
  <si>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</si>
  <si>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</si>
  <si>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</si>
  <si>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</si>
  <si>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</si>
  <si>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</si>
  <si>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</si>
  <si>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</si>
  <si>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</si>
  <si>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</si>
  <si>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</si>
  <si>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</si>
  <si>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</si>
  <si>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</si>
  <si>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</si>
  <si>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</si>
  <si>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</si>
  <si>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</si>
  <si>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</si>
  <si>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</si>
  <si>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</si>
  <si>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</si>
  <si>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</si>
  <si>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</si>
  <si>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</si>
  <si>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</si>
  <si>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</si>
  <si>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</si>
  <si>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</si>
  <si>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</si>
  <si>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</si>
  <si>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</si>
  <si>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</si>
  <si>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</si>
  <si>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</si>
  <si>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</si>
  <si>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</si>
  <si>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</si>
  <si>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</si>
  <si>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</si>
  <si>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</si>
  <si>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</si>
  <si>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</si>
  <si>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</si>
  <si>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</si>
  <si>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</si>
  <si>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</si>
  <si>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</si>
  <si>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</si>
  <si>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</si>
  <si>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</si>
  <si>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</si>
  <si>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</si>
  <si>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</si>
  <si>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</si>
  <si>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</si>
  <si>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</si>
  <si>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</si>
  <si>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</si>
  <si>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</si>
  <si>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</si>
  <si>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</si>
  <si>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</si>
  <si>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</si>
  <si>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</si>
  <si>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</si>
  <si>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</si>
  <si>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</si>
  <si>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</si>
  <si>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</si>
  <si>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</si>
  <si>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</si>
  <si>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</si>
  <si>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</si>
  <si>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</si>
  <si>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</si>
  <si>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</si>
  <si>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</si>
  <si>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</si>
  <si>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</si>
  <si>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</si>
  <si>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</si>
  <si>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</si>
  <si>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</si>
  <si>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</si>
  <si>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</si>
  <si>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</si>
  <si>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</si>
  <si>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</si>
  <si>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</si>
  <si>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</si>
  <si>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</si>
  <si>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</si>
  <si>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</si>
  <si>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</si>
  <si>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</si>
  <si>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</si>
  <si>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</si>
  <si>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</si>
  <si>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</si>
  <si>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</si>
  <si>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</si>
  <si>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</si>
  <si>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</si>
  <si>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</si>
  <si>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</si>
  <si>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</si>
  <si>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</si>
  <si>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</si>
  <si>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</si>
  <si>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</si>
  <si>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</si>
  <si>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</si>
  <si>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</si>
  <si>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</si>
  <si>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</si>
  <si>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</si>
  <si>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</si>
  <si>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</si>
  <si>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</si>
  <si>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</si>
  <si>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</si>
  <si>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</si>
  <si>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</si>
  <si>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</si>
  <si>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</si>
  <si>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</si>
  <si>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</si>
  <si>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</si>
  <si>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</si>
  <si>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</si>
  <si>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</si>
  <si>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</si>
  <si>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</si>
  <si>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</si>
  <si>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</si>
  <si>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</si>
  <si>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</si>
  <si>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</si>
  <si>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</si>
  <si>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</si>
  <si>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</si>
  <si>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</si>
  <si>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</si>
  <si>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</si>
  <si>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</si>
  <si>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</si>
  <si>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</si>
  <si>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</si>
  <si>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</si>
  <si>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</si>
  <si>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</si>
  <si>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</si>
  <si>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</si>
  <si>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</si>
  <si>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</si>
  <si>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</si>
  <si>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</si>
  <si>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</si>
  <si>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</si>
  <si>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</si>
  <si>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</si>
  <si>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</si>
  <si>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</si>
  <si>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</si>
  <si>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</si>
  <si>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</si>
  <si>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</si>
  <si>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</si>
  <si>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</si>
  <si>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</si>
  <si>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</si>
  <si>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</si>
  <si>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</si>
  <si>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</si>
  <si>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</si>
  <si>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</si>
  <si>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</si>
  <si>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</si>
  <si>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</si>
  <si>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</si>
  <si>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</si>
  <si>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</si>
  <si>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</si>
  <si>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</si>
  <si>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</si>
  <si>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</si>
  <si>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</si>
  <si>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</si>
  <si>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</si>
  <si>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</si>
  <si>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</si>
  <si>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</si>
  <si>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</si>
  <si>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</si>
  <si>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</si>
  <si>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</si>
  <si>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</si>
  <si>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</si>
  <si>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</si>
  <si>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</si>
  <si>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</si>
  <si>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</si>
  <si>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</si>
  <si>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</si>
  <si>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</si>
  <si>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</si>
  <si>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</si>
  <si>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</si>
  <si>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</si>
  <si>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</si>
  <si>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</si>
  <si>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</si>
  <si>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</si>
  <si>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</si>
  <si>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</si>
  <si>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</si>
  <si>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</si>
  <si>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</si>
  <si>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</si>
  <si>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</si>
  <si>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</si>
  <si>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</si>
  <si>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</si>
  <si>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</si>
  <si>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</si>
  <si>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</si>
  <si>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</si>
  <si>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</si>
  <si>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</si>
  <si>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</si>
  <si>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</si>
  <si>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</si>
  <si>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</si>
  <si>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</si>
  <si>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</si>
  <si>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</si>
  <si>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</si>
  <si>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</si>
  <si>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</si>
  <si>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</si>
  <si>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</si>
  <si>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</si>
  <si>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</si>
  <si>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</si>
  <si>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</si>
  <si>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</si>
  <si>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</si>
  <si>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</si>
  <si>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</si>
  <si>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</si>
  <si>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</si>
  <si>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</si>
  <si>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</si>
  <si>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</si>
  <si>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</si>
  <si>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</si>
  <si>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</si>
  <si>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</si>
  <si>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</si>
  <si>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</si>
  <si>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</si>
  <si>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</si>
  <si>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</si>
  <si>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</si>
  <si>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</si>
  <si>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</si>
  <si>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</si>
  <si>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</si>
  <si>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</si>
  <si>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</si>
  <si>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</si>
  <si>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</si>
  <si>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</si>
  <si>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</si>
  <si>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</si>
  <si>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</si>
  <si>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</si>
  <si>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</si>
  <si>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</si>
  <si>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</si>
  <si>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</si>
  <si>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</si>
  <si>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</si>
  <si>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</si>
  <si>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</si>
  <si>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</si>
  <si>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</si>
  <si>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</si>
  <si>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</si>
  <si>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</si>
  <si>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</si>
  <si>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</si>
  <si>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</si>
  <si>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</si>
  <si>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</si>
  <si>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</si>
  <si>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</si>
  <si>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</si>
  <si>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</si>
  <si>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</si>
  <si>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</si>
  <si>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</si>
  <si>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</si>
  <si>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</si>
  <si>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</si>
  <si>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</si>
  <si>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</si>
  <si>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</si>
  <si>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</si>
  <si>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</si>
  <si>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</si>
  <si>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</si>
  <si>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</si>
  <si>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</si>
  <si>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</si>
  <si>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</si>
  <si>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</si>
  <si>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</si>
  <si>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</si>
  <si>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</si>
  <si>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</si>
  <si>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</si>
  <si>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</si>
  <si>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</si>
  <si>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</si>
  <si>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</si>
  <si>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</si>
  <si>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</si>
  <si>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</si>
  <si>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</si>
  <si>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</si>
  <si>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</si>
  <si>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</si>
  <si>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</si>
  <si>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</si>
  <si>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</si>
  <si>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</si>
  <si>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</si>
  <si>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</si>
  <si>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</si>
  <si>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</si>
  <si>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</si>
  <si>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</si>
  <si>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</si>
  <si>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</si>
  <si>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</si>
  <si>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</si>
  <si>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</si>
  <si>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</si>
  <si>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</si>
  <si>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</si>
  <si>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</si>
  <si>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</si>
  <si>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</si>
  <si>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</si>
  <si>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</si>
  <si>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</si>
  <si>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</si>
  <si>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</si>
  <si>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</si>
  <si>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</si>
  <si>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</si>
  <si>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</si>
  <si>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</si>
  <si>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</si>
  <si>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</si>
  <si>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</si>
  <si>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</si>
  <si>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</si>
  <si>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</si>
  <si>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</si>
  <si>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</si>
  <si>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</si>
  <si>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</si>
  <si>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</si>
  <si>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</si>
  <si>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</si>
  <si>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</si>
  <si>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</si>
  <si>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</si>
  <si>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</si>
  <si>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</si>
  <si>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</si>
  <si>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</si>
  <si>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</si>
  <si>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</si>
  <si>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</si>
  <si>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</si>
  <si>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</si>
  <si>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</si>
  <si>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</si>
  <si>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</si>
  <si>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</si>
  <si>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</si>
  <si>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</si>
  <si>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</si>
  <si>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</si>
  <si>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</si>
  <si>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</si>
  <si>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</si>
  <si>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</si>
  <si>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</si>
  <si>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</si>
  <si>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</si>
  <si>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</si>
  <si>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</si>
  <si>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</si>
  <si>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</si>
  <si>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</si>
  <si>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</si>
  <si>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</si>
  <si>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</si>
  <si>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</si>
  <si>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</si>
  <si>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</si>
  <si>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</si>
  <si>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</si>
  <si>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</si>
  <si>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</si>
  <si>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</si>
  <si>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</si>
  <si>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</si>
  <si>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</si>
  <si>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</si>
  <si>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</si>
  <si>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</si>
  <si>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</si>
  <si>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</si>
  <si>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</si>
  <si>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</si>
  <si>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</si>
  <si>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</si>
  <si>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</si>
  <si>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</si>
  <si>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</si>
  <si>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</si>
  <si>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</si>
  <si>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</si>
  <si>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</si>
  <si>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</si>
  <si>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</si>
  <si>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</si>
  <si>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</si>
  <si>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</si>
  <si>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</si>
  <si>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</si>
  <si>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</si>
  <si>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</si>
  <si>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</si>
  <si>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</si>
  <si>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</si>
  <si>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</si>
  <si>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</si>
  <si>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</si>
  <si>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</si>
  <si>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</si>
  <si>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</si>
  <si>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</si>
  <si>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</si>
  <si>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</si>
  <si>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</si>
  <si>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</si>
  <si>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</si>
  <si>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</si>
  <si>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</si>
  <si>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</si>
  <si>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</si>
  <si>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</si>
  <si>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</si>
  <si>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</si>
  <si>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</si>
  <si>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</si>
  <si>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</si>
  <si>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</si>
  <si>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</si>
  <si>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</si>
  <si>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</si>
  <si>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</si>
  <si>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</si>
  <si>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</si>
  <si>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</si>
  <si>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</si>
  <si>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</si>
  <si>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</si>
  <si>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</si>
  <si>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</si>
  <si>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</si>
  <si>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</si>
  <si>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</si>
  <si>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</si>
  <si>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</si>
  <si>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</si>
  <si>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</si>
  <si>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</si>
  <si>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</si>
  <si>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</si>
  <si>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</si>
  <si>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</si>
  <si>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</si>
  <si>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</si>
  <si>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</si>
  <si>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</si>
  <si>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</si>
  <si>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</si>
  <si>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</si>
  <si>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</si>
  <si>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</si>
  <si>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</si>
  <si>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</si>
  <si>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</si>
  <si>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</si>
  <si>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</si>
  <si>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</si>
  <si>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</si>
  <si>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</si>
  <si>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</si>
  <si>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</si>
  <si>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</si>
  <si>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</si>
  <si>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</si>
  <si>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</si>
  <si>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</si>
  <si>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</si>
  <si>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</si>
  <si>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</si>
  <si>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</si>
  <si>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</si>
  <si>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</si>
  <si>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</si>
  <si>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</si>
  <si>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</si>
  <si>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</si>
  <si>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</si>
  <si>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</si>
  <si>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</si>
  <si>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</si>
  <si>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</si>
  <si>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</si>
  <si>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</si>
  <si>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</si>
  <si>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</si>
  <si>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</si>
  <si>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</si>
  <si>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</si>
  <si>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</si>
  <si>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</si>
  <si>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</si>
  <si>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</si>
  <si>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</si>
  <si>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</si>
  <si>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</si>
  <si>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</si>
  <si>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</si>
  <si>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</si>
  <si>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</si>
  <si>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</si>
  <si>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</si>
  <si>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</si>
  <si>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</si>
  <si>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</si>
  <si>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</si>
  <si>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</si>
  <si>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</si>
  <si>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</si>
  <si>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</si>
  <si>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</si>
  <si>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</si>
  <si>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</si>
  <si>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</si>
  <si>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</si>
  <si>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</si>
  <si>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</si>
  <si>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</si>
  <si>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</si>
  <si>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</si>
  <si>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</si>
  <si>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</si>
  <si>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</si>
  <si>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</si>
  <si>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</si>
  <si>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</si>
  <si>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</si>
  <si>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</si>
  <si>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</si>
  <si>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</si>
  <si>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</si>
  <si>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</si>
  <si>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</si>
  <si>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</si>
  <si>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</si>
  <si>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</si>
  <si>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</si>
  <si>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</si>
  <si>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</si>
  <si>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</si>
  <si>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</si>
  <si>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</si>
  <si>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</si>
  <si>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</si>
  <si>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</si>
  <si>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</si>
  <si>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</si>
  <si>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</si>
  <si>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</si>
  <si>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</si>
  <si>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</si>
  <si>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</si>
  <si>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</si>
  <si>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</si>
  <si>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</si>
  <si>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</si>
  <si>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</si>
  <si>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</si>
  <si>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</si>
  <si>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</si>
  <si>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</si>
  <si>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</si>
  <si>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</si>
  <si>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</si>
  <si>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</si>
  <si>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</si>
  <si>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</si>
  <si>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</si>
  <si>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</si>
  <si>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</si>
  <si>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</si>
  <si>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</si>
  <si>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</si>
  <si>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</si>
  <si>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</si>
  <si>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</si>
  <si>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</si>
  <si>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</si>
  <si>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</si>
  <si>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</si>
  <si>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</si>
  <si>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</si>
  <si>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</si>
  <si>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</si>
  <si>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</si>
  <si>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</si>
  <si>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</si>
  <si>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</si>
  <si>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</si>
  <si>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</si>
  <si>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</si>
  <si>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</si>
  <si>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</si>
  <si>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</si>
  <si>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</si>
  <si>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</si>
  <si>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</si>
  <si>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</si>
  <si>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</si>
  <si>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</si>
  <si>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</si>
  <si>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</si>
  <si>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</si>
  <si>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</si>
  <si>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</si>
  <si>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</si>
  <si>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</si>
  <si>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</si>
  <si>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</si>
  <si>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</si>
  <si>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</si>
  <si>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</si>
  <si>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</si>
  <si>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</si>
  <si>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</si>
  <si>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</si>
  <si>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</si>
  <si>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</si>
  <si>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</si>
  <si>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</si>
  <si>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</si>
  <si>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</si>
  <si>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</si>
  <si>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</si>
  <si>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</si>
  <si>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</si>
  <si>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</si>
  <si>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</si>
  <si>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</si>
  <si>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</si>
  <si>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</si>
  <si>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</si>
  <si>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</si>
  <si>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</si>
  <si>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</si>
  <si>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</si>
  <si>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</si>
  <si>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</si>
  <si>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</si>
  <si>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</si>
  <si>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</si>
  <si>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</si>
  <si>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</si>
  <si>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</si>
  <si>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</si>
  <si>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</si>
  <si>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</si>
  <si>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</si>
  <si>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</si>
  <si>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</si>
  <si>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</si>
  <si>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</si>
  <si>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</si>
  <si>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</si>
  <si>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</si>
  <si>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</si>
  <si>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</si>
  <si>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</si>
  <si>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</si>
  <si>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</si>
  <si>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</si>
  <si>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</si>
  <si>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</si>
  <si>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</si>
  <si>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</si>
  <si>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</si>
  <si>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</si>
  <si>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</si>
  <si>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</si>
  <si>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</si>
  <si>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</si>
  <si>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</si>
  <si>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</si>
  <si>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</si>
  <si>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</si>
  <si>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</si>
  <si>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</si>
  <si>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</si>
  <si>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</si>
  <si>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</si>
  <si>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</si>
  <si>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</si>
  <si>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</si>
  <si>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</si>
  <si>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</si>
  <si>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</si>
  <si>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</si>
  <si>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</si>
  <si>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</si>
  <si>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</si>
  <si>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</si>
  <si>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</si>
  <si>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</si>
  <si>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</si>
  <si>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</si>
  <si>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</si>
  <si>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</si>
  <si>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</si>
  <si>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</si>
  <si>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</si>
  <si>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</si>
  <si>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</si>
  <si>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</si>
  <si>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</si>
  <si>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</si>
  <si>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</si>
  <si>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</si>
  <si>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</si>
  <si>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</si>
  <si>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</si>
  <si>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</si>
  <si>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</si>
  <si>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</si>
  <si>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</si>
  <si>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</si>
  <si>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</si>
  <si>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</si>
  <si>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</si>
  <si>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</si>
  <si>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</si>
  <si>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</si>
  <si>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</si>
  <si>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</si>
  <si>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</si>
  <si>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</si>
  <si>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</si>
  <si>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</si>
  <si>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</si>
  <si>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</si>
  <si>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</si>
  <si>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</si>
  <si>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</si>
  <si>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</si>
  <si>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</si>
  <si>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</si>
  <si>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</si>
  <si>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</si>
  <si>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</si>
  <si>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</si>
  <si>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</si>
  <si>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</si>
  <si>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</si>
  <si>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</si>
  <si>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</si>
  <si>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</si>
  <si>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</si>
  <si>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</si>
  <si>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</si>
  <si>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</si>
  <si>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</si>
  <si>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</si>
  <si>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</si>
  <si>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</si>
  <si>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</si>
  <si>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</si>
  <si>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</si>
  <si>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</si>
  <si>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</si>
  <si>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</si>
  <si>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</si>
  <si>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</si>
  <si>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</si>
  <si>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</si>
  <si>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</si>
  <si>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</si>
  <si>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</si>
  <si>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</si>
  <si>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</si>
  <si>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</si>
  <si>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</si>
  <si>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</si>
  <si>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</si>
  <si>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</si>
  <si>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</si>
  <si>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</si>
  <si>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</si>
  <si>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</si>
  <si>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</si>
  <si>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</si>
  <si>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</si>
  <si>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</si>
  <si>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</si>
  <si>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</si>
  <si>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</si>
  <si>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</si>
  <si>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</si>
  <si>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</si>
  <si>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</si>
  <si>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</si>
  <si>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</si>
  <si>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</si>
  <si>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</si>
  <si>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</si>
  <si>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</si>
  <si>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</si>
  <si>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</si>
  <si>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</si>
  <si>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</si>
  <si>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</si>
  <si>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</si>
  <si>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</si>
  <si>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</si>
  <si>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</si>
  <si>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</si>
  <si>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</si>
  <si>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</si>
  <si>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</si>
  <si>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</si>
  <si>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</si>
  <si>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</si>
  <si>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</si>
  <si>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</si>
  <si>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</si>
  <si>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</si>
  <si>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</si>
  <si>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</si>
  <si>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</si>
  <si>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</si>
  <si>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</si>
  <si>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</si>
  <si>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</si>
  <si>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</si>
  <si>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</si>
  <si>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</si>
  <si>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</si>
  <si>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</si>
  <si>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</si>
  <si>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</si>
  <si>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</si>
  <si>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</si>
  <si>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</si>
  <si>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</si>
  <si>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</si>
  <si>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</si>
  <si>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</si>
  <si>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</si>
  <si>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</si>
  <si>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</si>
  <si>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</si>
  <si>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</si>
  <si>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</si>
  <si>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</si>
  <si>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</si>
  <si>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</si>
  <si>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</si>
  <si>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</si>
  <si>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</si>
  <si>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</si>
  <si>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</si>
  <si>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</si>
  <si>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</si>
  <si>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</si>
  <si>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</si>
  <si>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</si>
  <si>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</si>
  <si>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</si>
  <si>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</si>
  <si>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</si>
  <si>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</si>
  <si>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</si>
  <si>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</si>
  <si>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</si>
  <si>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</si>
  <si>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</si>
  <si>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</si>
  <si>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</si>
  <si>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</si>
  <si>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</si>
  <si>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</si>
  <si>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</si>
  <si>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</si>
  <si>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</si>
  <si>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</si>
  <si>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</si>
  <si>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</si>
  <si>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</si>
  <si>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</si>
  <si>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</si>
  <si>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</si>
  <si>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</si>
  <si>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</si>
  <si>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</si>
  <si>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</si>
  <si>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</si>
  <si>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</si>
  <si>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</si>
  <si>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</si>
  <si>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</si>
  <si>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</si>
  <si>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</si>
  <si>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</si>
  <si>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</si>
  <si>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</si>
  <si>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</si>
  <si>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</si>
  <si>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</si>
  <si>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</si>
  <si>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</si>
  <si>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</si>
  <si>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</si>
  <si>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</si>
  <si>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</si>
  <si>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</si>
  <si>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</si>
  <si>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</si>
  <si>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</si>
  <si>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</si>
  <si>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</si>
  <si>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</si>
  <si>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</si>
  <si>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</si>
  <si>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</si>
  <si>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</si>
  <si>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</si>
  <si>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</si>
  <si>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</si>
  <si>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</si>
  <si>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</si>
  <si>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</si>
  <si>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</si>
  <si>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</si>
  <si>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</si>
  <si>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</si>
  <si>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</si>
  <si>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</si>
  <si>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</si>
  <si>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</si>
  <si>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</si>
  <si>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</si>
  <si>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</si>
  <si>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</si>
  <si>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</si>
  <si>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</si>
  <si>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</si>
  <si>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</si>
  <si>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</si>
  <si>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</si>
  <si>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</si>
  <si>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</si>
  <si>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</si>
  <si>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</si>
  <si>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</si>
  <si>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</si>
  <si>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</si>
  <si>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</si>
  <si>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</si>
  <si>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</si>
  <si>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</si>
  <si>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</si>
  <si>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</si>
  <si>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</si>
  <si>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</si>
  <si>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</si>
  <si>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</si>
  <si>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</si>
  <si>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</si>
  <si>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</si>
  <si>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</si>
  <si>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</si>
  <si>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</si>
  <si>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</si>
  <si>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</si>
  <si>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</si>
  <si>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</si>
  <si>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</si>
  <si>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</si>
  <si>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</si>
  <si>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</si>
  <si>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</si>
  <si>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</si>
  <si>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</si>
  <si>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</si>
  <si>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</si>
  <si>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</si>
  <si>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</si>
  <si>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</si>
  <si>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</si>
  <si>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</si>
  <si>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</si>
  <si>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</si>
  <si>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</si>
  <si>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</si>
  <si>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</si>
  <si>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</si>
  <si>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</si>
  <si>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</si>
  <si>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</si>
  <si>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</si>
  <si>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</si>
  <si>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</si>
  <si>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</si>
  <si>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</si>
  <si>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</si>
  <si>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</si>
  <si>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</si>
  <si>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</si>
  <si>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</si>
  <si>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</si>
  <si>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</si>
  <si>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</si>
  <si>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</si>
  <si>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</si>
  <si>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</si>
  <si>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</si>
  <si>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</si>
  <si>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</si>
  <si>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</si>
  <si>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</si>
  <si>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</si>
  <si>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</si>
  <si>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</si>
  <si>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</si>
  <si>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</si>
  <si>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</si>
  <si>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</si>
  <si>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</si>
  <si>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</si>
  <si>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</si>
  <si>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</si>
  <si>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</si>
  <si>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</si>
  <si>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</si>
  <si>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</si>
  <si>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</si>
  <si>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</si>
  <si>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</si>
  <si>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</si>
  <si>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</si>
  <si>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</si>
  <si>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</si>
  <si>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</si>
  <si>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</si>
  <si>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</si>
  <si>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</si>
  <si>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</si>
  <si>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</si>
  <si>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</si>
  <si>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</si>
  <si>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</si>
  <si>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</si>
  <si>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</si>
  <si>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</si>
  <si>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</si>
  <si>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</si>
  <si>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</si>
  <si>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</si>
  <si>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</si>
  <si>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</si>
  <si>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</si>
  <si>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</si>
  <si>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</si>
  <si>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</si>
  <si>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</si>
  <si>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</si>
  <si>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</si>
  <si>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</si>
  <si>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</si>
  <si>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</si>
  <si>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</si>
  <si>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</si>
  <si>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</si>
  <si>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</si>
  <si>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</si>
  <si>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</si>
  <si>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</si>
  <si>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</si>
  <si>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</si>
  <si>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</si>
  <si>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</si>
  <si>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</si>
  <si>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</si>
  <si>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</si>
  <si>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</si>
  <si>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</si>
  <si>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</si>
  <si>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</si>
  <si>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</si>
  <si>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</si>
  <si>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</si>
  <si>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</si>
  <si>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</si>
  <si>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</si>
  <si>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</si>
  <si>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</si>
  <si>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</si>
  <si>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</si>
  <si>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</si>
  <si>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</si>
  <si>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</si>
  <si>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</si>
  <si>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</si>
  <si>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</si>
  <si>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</si>
  <si>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</si>
  <si>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</si>
  <si>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</si>
  <si>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</si>
  <si>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</si>
  <si>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</si>
  <si>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</si>
  <si>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</si>
  <si>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</si>
  <si>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</si>
  <si>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</si>
  <si>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</si>
  <si>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</si>
  <si>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</si>
  <si>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</si>
  <si>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</si>
  <si>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</si>
  <si>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</si>
  <si>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</si>
  <si>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</si>
  <si>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</si>
  <si>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</si>
  <si>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</si>
  <si>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</si>
  <si>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</si>
  <si>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</si>
  <si>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</si>
  <si>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</si>
  <si>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</si>
  <si>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</si>
  <si>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</si>
  <si>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</si>
  <si>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</si>
  <si>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</si>
  <si>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</si>
  <si>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</si>
  <si>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</si>
  <si>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</si>
  <si>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</si>
  <si>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</si>
  <si>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</si>
  <si>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</si>
  <si>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</si>
  <si>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</si>
  <si>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</si>
  <si>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</si>
  <si>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</si>
  <si>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</si>
  <si>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</si>
  <si>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</si>
  <si>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</si>
  <si>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</si>
  <si>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</si>
  <si>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</si>
  <si>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</si>
  <si>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</si>
  <si>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</si>
  <si>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</si>
  <si>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</si>
  <si>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</si>
  <si>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</si>
  <si>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</si>
  <si>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</si>
  <si>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</si>
  <si>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</si>
  <si>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</si>
  <si>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</si>
  <si>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</si>
  <si>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</si>
  <si>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</si>
  <si>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</si>
  <si>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</si>
  <si>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</si>
  <si>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</si>
  <si>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</si>
  <si>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</si>
  <si>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</si>
  <si>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</si>
  <si>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</si>
  <si>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</si>
  <si>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</si>
  <si>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</si>
  <si>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</si>
  <si>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</si>
  <si>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</si>
  <si>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</si>
  <si>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</si>
  <si>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</si>
  <si>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</si>
  <si>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</si>
  <si>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</si>
  <si>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</si>
  <si>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</si>
  <si>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</si>
  <si>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</si>
  <si>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</si>
  <si>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</si>
  <si>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</si>
  <si>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</si>
  <si>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</si>
  <si>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</si>
  <si>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</si>
  <si>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</si>
  <si>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</si>
  <si>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</si>
  <si>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</si>
  <si>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</si>
  <si>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</si>
  <si>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</si>
  <si>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</si>
  <si>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</si>
  <si>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</si>
  <si>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</si>
  <si>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</si>
  <si>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</si>
  <si>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</si>
  <si>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</si>
  <si>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</si>
  <si>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</si>
  <si>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</si>
  <si>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</si>
  <si>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</si>
  <si>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</si>
  <si>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</si>
  <si>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</si>
  <si>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</si>
  <si>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</si>
  <si>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</si>
  <si>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</si>
  <si>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</si>
  <si>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</si>
  <si>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</si>
  <si>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</si>
  <si>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</si>
  <si>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</si>
  <si>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</si>
  <si>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</si>
  <si>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</si>
  <si>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</si>
  <si>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</si>
  <si>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</si>
  <si>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</si>
  <si>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</si>
  <si>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</si>
  <si>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</si>
  <si>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</si>
  <si>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</si>
  <si>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</si>
  <si>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</si>
  <si>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</si>
  <si>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</si>
  <si>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</si>
  <si>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</si>
  <si>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</si>
  <si>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</si>
  <si>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</si>
  <si>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</si>
  <si>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</si>
  <si>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</si>
  <si>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</si>
  <si>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</si>
  <si>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</si>
  <si>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</si>
  <si>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</si>
  <si>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</si>
  <si>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</si>
  <si>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</si>
  <si>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</si>
  <si>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</si>
  <si>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</si>
  <si>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</si>
  <si>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</si>
  <si>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</si>
  <si>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</si>
  <si>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</si>
  <si>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</si>
  <si>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</si>
  <si>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</si>
  <si>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</si>
  <si>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</si>
  <si>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</si>
  <si>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</si>
  <si>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</si>
  <si>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</si>
  <si>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</si>
  <si>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</si>
  <si>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</si>
  <si>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</si>
  <si>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</si>
  <si>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</si>
  <si>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</si>
  <si>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</si>
  <si>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</si>
  <si>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</si>
  <si>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</si>
  <si>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</si>
  <si>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</si>
  <si>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</si>
  <si>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</si>
  <si>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</si>
  <si>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</si>
  <si>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</si>
  <si>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</si>
  <si>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</si>
  <si>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</si>
  <si>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</si>
  <si>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</si>
  <si>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</si>
  <si>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</si>
  <si>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</si>
  <si>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</si>
  <si>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</si>
  <si>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</si>
  <si>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</si>
  <si>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</si>
  <si>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</si>
  <si>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</si>
  <si>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</si>
  <si>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</si>
  <si>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</si>
  <si>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</si>
  <si>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</si>
  <si>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</si>
  <si>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</si>
  <si>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</si>
  <si>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</si>
  <si>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</si>
  <si>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</si>
  <si>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</si>
  <si>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</si>
  <si>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</si>
  <si>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</si>
  <si>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</si>
  <si>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</si>
  <si>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</si>
  <si>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</si>
  <si>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</si>
  <si>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</si>
  <si>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</si>
  <si>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</si>
  <si>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</si>
  <si>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</si>
  <si>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</si>
  <si>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</si>
  <si>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</si>
  <si>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</si>
  <si>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</si>
  <si>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</si>
  <si>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</si>
  <si>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</si>
  <si>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</si>
  <si>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</si>
  <si>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</si>
  <si>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</si>
  <si>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</si>
  <si>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</si>
  <si>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</si>
  <si>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</si>
  <si>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</si>
  <si>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</si>
  <si>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</si>
  <si>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</si>
  <si>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</si>
  <si>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</si>
  <si>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</si>
  <si>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</si>
  <si>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</si>
  <si>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</si>
  <si>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</si>
  <si>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</si>
  <si>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</si>
  <si>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</si>
  <si>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</si>
  <si>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</si>
  <si>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</si>
  <si>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</si>
  <si>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</si>
  <si>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</si>
  <si>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</si>
  <si>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</si>
  <si>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</si>
  <si>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</si>
  <si>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</si>
  <si>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</si>
  <si>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</si>
  <si>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</si>
  <si>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</si>
  <si>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</si>
  <si>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</si>
  <si>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</si>
  <si>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</si>
  <si>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</si>
  <si>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</si>
  <si>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</si>
  <si>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</si>
  <si>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</si>
  <si>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</si>
  <si>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</si>
  <si>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</si>
  <si>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</si>
  <si>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</si>
  <si>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</si>
  <si>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</si>
  <si>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</si>
  <si>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</si>
  <si>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</si>
  <si>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</si>
  <si>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</si>
  <si>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</si>
  <si>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</si>
  <si>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</si>
  <si>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</si>
  <si>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</si>
  <si>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</si>
  <si>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</si>
  <si>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</si>
  <si>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</si>
  <si>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</si>
  <si>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</si>
  <si>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</si>
  <si>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</si>
  <si>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</si>
  <si>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</si>
  <si>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</si>
  <si>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</si>
  <si>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</si>
  <si>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</si>
  <si>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</si>
  <si>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</si>
  <si>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</si>
  <si>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</si>
  <si>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</si>
  <si>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</si>
  <si>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</si>
  <si>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</si>
  <si>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</si>
  <si>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</si>
  <si>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</si>
  <si>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</si>
  <si>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</si>
  <si>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</si>
  <si>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</si>
  <si>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</si>
  <si>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</si>
  <si>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</si>
  <si>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</si>
  <si>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</si>
  <si>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</si>
  <si>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</si>
  <si>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</si>
  <si>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</si>
  <si>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</si>
  <si>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</si>
  <si>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</si>
  <si>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</si>
  <si>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</si>
  <si>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</si>
  <si>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</si>
  <si>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</si>
  <si>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</si>
  <si>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</si>
  <si>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</si>
  <si>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</si>
  <si>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</si>
  <si>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</si>
  <si>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</si>
  <si>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</si>
  <si>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</si>
  <si>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</si>
  <si>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</si>
  <si>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</si>
  <si>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</si>
  <si>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</si>
  <si>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</si>
  <si>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</si>
  <si>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</si>
  <si>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</si>
  <si>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</si>
  <si>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</si>
  <si>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</si>
  <si>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</si>
  <si>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</si>
  <si>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</si>
  <si>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</si>
  <si>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</si>
  <si>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</si>
  <si>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</si>
  <si>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</si>
  <si>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</si>
  <si>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</si>
  <si>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</si>
  <si>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</si>
  <si>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</si>
  <si>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</si>
  <si>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</si>
  <si>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</si>
  <si>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</si>
  <si>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</si>
  <si>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</si>
  <si>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</si>
  <si>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</si>
  <si>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</si>
  <si>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</si>
  <si>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</si>
  <si>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</si>
  <si>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</si>
  <si>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</si>
  <si>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</si>
  <si>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</si>
  <si>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</si>
  <si>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</si>
  <si>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</si>
  <si>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</si>
  <si>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</si>
  <si>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</si>
  <si>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</si>
  <si>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</si>
  <si>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</si>
  <si>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</si>
  <si>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</si>
  <si>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</si>
  <si>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</si>
  <si>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</si>
  <si>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</si>
  <si>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</si>
  <si>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</si>
  <si>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</si>
  <si>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</si>
  <si>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</si>
  <si>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</si>
  <si>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</si>
  <si>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</si>
  <si>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</si>
  <si>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</si>
  <si>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</si>
  <si>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</si>
  <si>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</si>
  <si>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</si>
  <si>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</si>
  <si>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</si>
  <si>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</si>
  <si>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</si>
  <si>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</si>
  <si>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</si>
  <si>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</si>
  <si>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</si>
  <si>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</si>
  <si>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</si>
  <si>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</si>
  <si>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</si>
  <si>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</si>
  <si>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</si>
  <si>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</si>
  <si>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</si>
  <si>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</si>
  <si>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</si>
  <si>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</si>
  <si>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</si>
  <si>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</si>
  <si>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</si>
  <si>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</si>
  <si>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</si>
  <si>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</si>
  <si>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</si>
  <si>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</si>
  <si>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</si>
  <si>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</si>
  <si>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</si>
  <si>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</si>
  <si>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</si>
  <si>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</si>
  <si>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</si>
  <si>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</si>
  <si>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</si>
  <si>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</si>
  <si>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</si>
  <si>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</si>
  <si>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</si>
  <si>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</si>
  <si>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</si>
  <si>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</si>
  <si>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</si>
  <si>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</si>
  <si>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</si>
  <si>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</si>
  <si>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</si>
  <si>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</si>
  <si>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</si>
  <si>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</si>
  <si>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</si>
  <si>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</si>
  <si>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</si>
  <si>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</si>
  <si>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</si>
  <si>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</si>
  <si>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</si>
  <si>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</si>
  <si>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</si>
  <si>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</si>
  <si>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</si>
  <si>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</si>
  <si>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</si>
  <si>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</si>
  <si>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</si>
  <si>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</si>
  <si>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</si>
  <si>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</si>
  <si>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</si>
  <si>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</si>
  <si>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</si>
  <si>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</si>
  <si>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</si>
  <si>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</si>
  <si>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</si>
  <si>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</si>
  <si>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</si>
  <si>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</si>
  <si>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</si>
  <si>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</si>
  <si>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</si>
  <si>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</si>
  <si>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</si>
  <si>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</si>
  <si>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</si>
  <si>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</si>
  <si>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</si>
  <si>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</si>
  <si>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</si>
  <si>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</si>
  <si>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</si>
  <si>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</si>
  <si>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</si>
  <si>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</si>
  <si>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</si>
  <si>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</si>
  <si>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</si>
  <si>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</si>
  <si>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</si>
  <si>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</si>
  <si>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</si>
  <si>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</si>
  <si>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</si>
  <si>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</si>
  <si>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</si>
  <si>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</si>
  <si>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</si>
  <si>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</si>
  <si>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</si>
  <si>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</si>
  <si>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</si>
  <si>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</si>
  <si>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</si>
  <si>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</si>
  <si>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</si>
  <si>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</si>
  <si>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</si>
  <si>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</si>
  <si>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</si>
  <si>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</si>
  <si>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</si>
  <si>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</si>
  <si>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</si>
  <si>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</si>
  <si>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</si>
  <si>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</si>
  <si>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</si>
  <si>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</si>
  <si>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</si>
  <si>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</si>
  <si>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</si>
  <si>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</si>
  <si>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</si>
  <si>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</si>
  <si>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</si>
  <si>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</si>
  <si>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</si>
  <si>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</si>
  <si>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</si>
  <si>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</si>
  <si>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</si>
  <si>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</si>
  <si>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</si>
  <si>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</si>
  <si>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</si>
  <si>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</si>
  <si>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</si>
  <si>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</si>
  <si>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</si>
  <si>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</si>
  <si>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</si>
  <si>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</si>
  <si>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</si>
  <si>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</si>
  <si>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</si>
  <si>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</si>
  <si>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</si>
  <si>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</si>
  <si>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</si>
  <si>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</si>
  <si>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</si>
  <si>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</si>
  <si>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</si>
  <si>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</si>
  <si>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</si>
  <si>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</si>
  <si>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</si>
  <si>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</si>
  <si>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</si>
  <si>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</si>
  <si>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</si>
  <si>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</si>
  <si>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</si>
  <si>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</si>
  <si>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</si>
  <si>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</si>
  <si>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</si>
  <si>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</si>
  <si>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</si>
  <si>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</si>
  <si>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</si>
  <si>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</si>
  <si>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</si>
  <si>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</si>
  <si>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</si>
  <si>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</si>
  <si>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</si>
  <si>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</si>
  <si>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</si>
  <si>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</si>
  <si>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</si>
  <si>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</si>
  <si>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</si>
  <si>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</si>
  <si>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</si>
  <si>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</si>
  <si>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</si>
  <si>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</si>
  <si>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</si>
  <si>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</si>
  <si>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</si>
  <si>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</si>
  <si>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</si>
  <si>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</si>
  <si>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</si>
  <si>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</si>
  <si>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</si>
  <si>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</si>
  <si>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</si>
  <si>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</si>
  <si>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</si>
  <si>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</si>
  <si>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</si>
  <si>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</si>
  <si>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</si>
  <si>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</si>
  <si>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</si>
  <si>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</si>
  <si>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</si>
  <si>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</si>
  <si>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</si>
  <si>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</si>
  <si>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</si>
  <si>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</si>
  <si>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</si>
  <si>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</si>
  <si>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</si>
  <si>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</si>
  <si>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</si>
  <si>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</si>
  <si>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</si>
  <si>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</si>
  <si>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</si>
  <si>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</si>
  <si>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</si>
  <si>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</si>
  <si>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</si>
  <si>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</si>
  <si>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</si>
  <si>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</si>
  <si>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</si>
  <si>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</si>
  <si>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</si>
  <si>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</si>
  <si>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</si>
  <si>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</si>
  <si>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</si>
  <si>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</si>
  <si>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</si>
  <si>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</si>
  <si>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</si>
  <si>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</si>
  <si>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</si>
  <si>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</si>
  <si>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</si>
  <si>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</si>
  <si>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</si>
  <si>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</si>
  <si>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</si>
  <si>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</si>
  <si>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</si>
  <si>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</si>
  <si>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</si>
  <si>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</si>
  <si>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</si>
  <si>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</si>
  <si>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</si>
  <si>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</si>
  <si>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</si>
  <si>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</si>
  <si>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</si>
  <si>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</si>
  <si>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</si>
  <si>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</si>
  <si>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</si>
  <si>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</si>
  <si>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</si>
  <si>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</si>
  <si>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</si>
  <si>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</si>
  <si>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</si>
  <si>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</si>
  <si>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</si>
  <si>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</si>
  <si>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</si>
  <si>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</si>
  <si>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</si>
  <si>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</si>
  <si>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</si>
  <si>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</si>
  <si>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</si>
  <si>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</si>
  <si>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</si>
  <si>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</si>
  <si>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</si>
  <si>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</si>
  <si>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</si>
  <si>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</si>
  <si>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</si>
  <si>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</si>
  <si>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</si>
  <si>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</si>
  <si>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</si>
  <si>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</si>
  <si>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</si>
  <si>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</si>
  <si>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</si>
  <si>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</si>
  <si>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</si>
  <si>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</si>
  <si>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</si>
  <si>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</si>
  <si>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</si>
  <si>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</si>
  <si>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</si>
  <si>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</si>
  <si>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</si>
  <si>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</si>
  <si>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</si>
  <si>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</si>
  <si>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</si>
  <si>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</si>
  <si>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</si>
  <si>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</si>
  <si>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</si>
  <si>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</si>
  <si>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</si>
  <si>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</si>
  <si>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</si>
  <si>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</si>
  <si>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</si>
  <si>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</si>
  <si>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</si>
  <si>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</si>
  <si>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</si>
  <si>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</si>
  <si>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</si>
  <si>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</si>
  <si>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</si>
  <si>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</si>
  <si>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</si>
  <si>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</si>
  <si>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</si>
  <si>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</si>
  <si>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</si>
  <si>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</si>
  <si>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</si>
  <si>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</si>
  <si>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</si>
  <si>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</si>
  <si>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</si>
  <si>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</si>
  <si>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</si>
  <si>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</si>
  <si>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</si>
  <si>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</si>
  <si>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</si>
  <si>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</si>
  <si>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</si>
  <si>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</si>
  <si>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</si>
  <si>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</si>
  <si>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</si>
  <si>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</si>
  <si>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</si>
  <si>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</si>
  <si>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</si>
  <si>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</si>
  <si>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</si>
  <si>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</si>
  <si>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</si>
  <si>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</si>
  <si>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</si>
  <si>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</si>
  <si>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</si>
  <si>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</si>
  <si>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</si>
  <si>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</si>
  <si>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</si>
  <si>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</si>
  <si>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</si>
  <si>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</si>
  <si>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</si>
  <si>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</si>
  <si>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</si>
  <si>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</si>
  <si>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</si>
  <si>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</si>
  <si>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</si>
  <si>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</si>
  <si>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</si>
  <si>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</si>
  <si>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</si>
  <si>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</si>
  <si>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</si>
  <si>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</si>
  <si>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</si>
  <si>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</si>
  <si>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</si>
  <si>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</si>
  <si>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</si>
  <si>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</si>
  <si>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</si>
  <si>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</si>
  <si>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</si>
  <si>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</si>
  <si>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</si>
  <si>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</si>
  <si>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</si>
  <si>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</si>
  <si>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</si>
  <si>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</si>
  <si>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</si>
  <si>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</si>
  <si>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</si>
  <si>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</si>
  <si>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</si>
  <si>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</si>
  <si>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</si>
  <si>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</si>
  <si>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</si>
  <si>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</si>
  <si>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</si>
  <si>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</si>
  <si>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</si>
  <si>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</si>
  <si>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</si>
  <si>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</si>
  <si>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</si>
  <si>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</si>
  <si>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</si>
  <si>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</si>
  <si>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</si>
  <si>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</si>
  <si>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</si>
  <si>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</si>
  <si>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</si>
  <si>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</si>
  <si>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</si>
  <si>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</si>
  <si>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</si>
  <si>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</si>
  <si>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</si>
  <si>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</si>
  <si>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</si>
  <si>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</si>
  <si>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</si>
  <si>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</si>
  <si>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</si>
  <si>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</si>
  <si>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</si>
  <si>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</si>
  <si>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</si>
  <si>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</si>
  <si>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</si>
  <si>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</si>
  <si>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</si>
  <si>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</si>
  <si>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</si>
  <si>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</si>
  <si>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</si>
  <si>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</si>
  <si>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</si>
  <si>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</si>
  <si>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</si>
  <si>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</si>
  <si>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</si>
  <si>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</si>
  <si>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</si>
  <si>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</si>
  <si>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</si>
  <si>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</si>
  <si>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</si>
  <si>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</si>
  <si>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</si>
  <si>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</si>
  <si>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</si>
  <si>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</si>
  <si>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</si>
  <si>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</si>
  <si>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</si>
  <si>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</si>
  <si>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</si>
  <si>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</si>
  <si>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</si>
  <si>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</si>
  <si>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</si>
  <si>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</si>
  <si>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</si>
  <si>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</si>
  <si>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</si>
  <si>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</si>
  <si>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</si>
  <si>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</si>
  <si>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</si>
  <si>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</si>
  <si>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</si>
  <si>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</si>
  <si>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</si>
  <si>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</si>
  <si>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</si>
  <si>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</si>
  <si>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</si>
  <si>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</si>
  <si>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</si>
  <si>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</si>
  <si>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</si>
  <si>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</si>
  <si>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</si>
  <si>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</si>
  <si>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</si>
  <si>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</si>
  <si>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</si>
  <si>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</si>
  <si>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</si>
  <si>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</si>
  <si>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</si>
  <si>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</si>
  <si>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</si>
  <si>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</si>
  <si>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</si>
  <si>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</si>
  <si>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</si>
  <si>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</si>
  <si>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</si>
  <si>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</si>
  <si>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</si>
  <si>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</si>
  <si>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</si>
  <si>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</si>
  <si>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</si>
  <si>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</si>
  <si>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</si>
  <si>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</si>
  <si>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</si>
  <si>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</si>
  <si>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</si>
  <si>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</si>
  <si>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</si>
  <si>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</si>
  <si>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</si>
  <si>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</si>
  <si>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</si>
  <si>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</si>
  <si>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</si>
  <si>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</si>
  <si>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</si>
  <si>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</si>
  <si>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</si>
  <si>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</si>
  <si>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</si>
  <si>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</si>
  <si>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</si>
  <si>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</si>
  <si>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</si>
  <si>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</si>
  <si>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</si>
  <si>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</si>
  <si>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</si>
  <si>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</si>
  <si>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</si>
  <si>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</si>
  <si>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</si>
  <si>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</si>
  <si>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</si>
  <si>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</si>
  <si>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</si>
  <si>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</si>
  <si>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</si>
  <si>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</si>
  <si>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</si>
  <si>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</si>
  <si>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</si>
  <si>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</si>
  <si>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</si>
  <si>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</si>
  <si>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</si>
  <si>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</si>
  <si>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</si>
  <si>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</si>
  <si>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</si>
  <si>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</si>
  <si>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</si>
  <si>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</si>
  <si>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</si>
  <si>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</si>
  <si>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</si>
  <si>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</si>
  <si>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</si>
  <si>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</si>
  <si>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</si>
  <si>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</si>
  <si>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</si>
  <si>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</si>
  <si>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</si>
  <si>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</si>
  <si>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</si>
  <si>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</si>
  <si>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</si>
  <si>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</si>
  <si>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</si>
  <si>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</si>
  <si>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</si>
  <si>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</si>
  <si>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</si>
  <si>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</si>
  <si>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</si>
  <si>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</si>
  <si>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</si>
  <si>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</si>
  <si>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</si>
  <si>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</si>
  <si>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</si>
  <si>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</si>
  <si>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</si>
  <si>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</si>
  <si>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</si>
  <si>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</si>
  <si>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</si>
  <si>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</si>
  <si>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</si>
  <si>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</si>
  <si>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</si>
  <si>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</si>
  <si>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</si>
  <si>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</si>
  <si>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</si>
  <si>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</si>
  <si>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</si>
  <si>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</si>
  <si>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</si>
  <si>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</si>
  <si>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</si>
  <si>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</si>
  <si>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</si>
  <si>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</si>
  <si>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</si>
  <si>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</si>
  <si>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</si>
  <si>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</si>
  <si>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</si>
  <si>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</si>
  <si>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</si>
  <si>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</si>
  <si>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</si>
  <si>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</si>
  <si>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</si>
  <si>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</si>
  <si>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</si>
  <si>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</si>
  <si>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</si>
  <si>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</si>
  <si>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</si>
  <si>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</si>
  <si>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</si>
  <si>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</si>
  <si>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</si>
  <si>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</si>
  <si>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</si>
  <si>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</si>
  <si>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</si>
  <si>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</si>
  <si>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</si>
  <si>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</si>
  <si>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</si>
  <si>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</si>
  <si>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</si>
  <si>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</si>
  <si>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</si>
  <si>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</si>
  <si>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</si>
  <si>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</si>
  <si>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</si>
  <si>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</si>
  <si>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</si>
  <si>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</si>
  <si>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</si>
  <si>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</si>
  <si>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</si>
  <si>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</si>
  <si>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</si>
  <si>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</si>
  <si>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</si>
  <si>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</si>
  <si>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</si>
  <si>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</si>
  <si>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</si>
  <si>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</si>
  <si>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</si>
  <si>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</si>
  <si>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</si>
  <si>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</si>
  <si>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</si>
  <si>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</si>
  <si>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</si>
  <si>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</si>
  <si>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</si>
  <si>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</si>
  <si>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</si>
  <si>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</si>
  <si>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</si>
  <si>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</si>
  <si>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</si>
  <si>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</si>
  <si>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</si>
  <si>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</si>
  <si>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</si>
  <si>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</si>
  <si>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</si>
  <si>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</si>
  <si>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</si>
  <si>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</si>
  <si>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</si>
  <si>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</si>
  <si>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</si>
  <si>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</si>
  <si>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</si>
  <si>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</si>
  <si>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</si>
  <si>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</si>
  <si>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</si>
  <si>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</si>
  <si>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</si>
  <si>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</si>
  <si>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</si>
  <si>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</si>
  <si>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</si>
  <si>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</si>
  <si>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</si>
  <si>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</si>
  <si>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</si>
  <si>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</si>
  <si>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</si>
  <si>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</si>
  <si>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</si>
  <si>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</si>
  <si>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</si>
  <si>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</si>
  <si>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</si>
  <si>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</si>
  <si>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</si>
  <si>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</si>
  <si>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</si>
  <si>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</si>
  <si>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</si>
  <si>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</si>
  <si>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</si>
  <si>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</si>
  <si>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</si>
  <si>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</si>
  <si>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</si>
  <si>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</si>
  <si>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</si>
  <si>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</si>
  <si>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</si>
  <si>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</si>
  <si>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</si>
  <si>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</si>
  <si>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</si>
  <si>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</si>
  <si>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</si>
  <si>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</si>
  <si>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</si>
  <si>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</si>
  <si>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</si>
  <si>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</si>
  <si>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</si>
  <si>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</si>
  <si>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</si>
  <si>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</si>
  <si>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</si>
  <si>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</si>
  <si>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</si>
  <si>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</si>
  <si>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</si>
  <si>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</si>
  <si>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</si>
  <si>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</si>
  <si>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</si>
  <si>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</si>
  <si>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</si>
  <si>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</si>
  <si>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</si>
  <si>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</si>
  <si>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</si>
  <si>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</si>
  <si>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</si>
  <si>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</si>
  <si>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</si>
  <si>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</si>
  <si>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</si>
  <si>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</si>
  <si>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</si>
  <si>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</si>
  <si>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</si>
  <si>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</si>
  <si>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</si>
  <si>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</si>
  <si>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</si>
  <si>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</si>
  <si>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</si>
  <si>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</si>
  <si>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</si>
  <si>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</si>
  <si>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</si>
  <si>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</si>
  <si>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</si>
  <si>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</si>
  <si>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</si>
  <si>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</si>
  <si>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</si>
  <si>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</si>
  <si>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</si>
  <si>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</si>
  <si>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</si>
  <si>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</si>
  <si>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</si>
  <si>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</si>
  <si>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</si>
  <si>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</si>
  <si>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</si>
  <si>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</si>
  <si>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</si>
  <si>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</si>
  <si>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</si>
  <si>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</si>
  <si>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</si>
  <si>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</si>
  <si>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</si>
  <si>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</si>
  <si>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</si>
  <si>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</si>
  <si>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</si>
  <si>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</si>
  <si>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</si>
  <si>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</si>
  <si>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</si>
  <si>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</si>
  <si>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</si>
  <si>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</si>
  <si>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</si>
  <si>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</si>
  <si>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</si>
  <si>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</si>
  <si>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</si>
  <si>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</si>
  <si>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</si>
  <si>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</si>
  <si>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</si>
  <si>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</si>
  <si>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</si>
  <si>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</si>
  <si>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</si>
  <si>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</si>
  <si>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</si>
  <si>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</si>
  <si>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</si>
  <si>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</si>
  <si>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</si>
  <si>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</si>
  <si>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</si>
  <si>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</si>
  <si>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</si>
  <si>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</si>
  <si>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</si>
  <si>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</si>
  <si>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</si>
  <si>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</si>
  <si>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</si>
  <si>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</si>
  <si>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</si>
  <si>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</si>
  <si>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</si>
  <si>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</si>
  <si>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</si>
  <si>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</si>
  <si>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</si>
  <si>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</si>
  <si>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</si>
  <si>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</si>
  <si>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</si>
  <si>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</si>
  <si>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</si>
  <si>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</si>
  <si>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</si>
  <si>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</si>
  <si>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</si>
  <si>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</si>
  <si>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</si>
  <si>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</si>
  <si>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</si>
  <si>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</si>
  <si>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</si>
  <si>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</si>
  <si>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</si>
  <si>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</si>
  <si>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</si>
  <si>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</si>
  <si>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</si>
  <si>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</si>
  <si>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</si>
  <si>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</si>
  <si>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</si>
  <si>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</si>
  <si>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</si>
  <si>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</si>
  <si>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</si>
  <si>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</si>
  <si>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</si>
  <si>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</si>
  <si>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</si>
  <si>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</si>
  <si>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</si>
  <si>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</si>
  <si>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</si>
  <si>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</si>
  <si>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</si>
  <si>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</si>
  <si>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</si>
  <si>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</si>
  <si>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</si>
  <si>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</si>
  <si>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</si>
  <si>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</si>
  <si>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</si>
  <si>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</si>
  <si>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</si>
  <si>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</si>
  <si>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</si>
  <si>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</si>
  <si>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</si>
  <si>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</si>
  <si>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</si>
  <si>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</si>
  <si>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</si>
  <si>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</si>
  <si>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</si>
  <si>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</si>
  <si>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</si>
  <si>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</si>
  <si>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</si>
  <si>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</si>
  <si>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</si>
  <si>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</si>
  <si>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</si>
  <si>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</si>
  <si>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</si>
  <si>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</si>
  <si>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</si>
  <si>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</si>
  <si>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</si>
  <si>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</si>
  <si>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</si>
  <si>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</si>
  <si>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</si>
  <si>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</si>
  <si>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</si>
  <si>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</si>
  <si>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</si>
  <si>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</si>
  <si>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</si>
  <si>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</si>
  <si>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</si>
  <si>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</si>
  <si>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</si>
  <si>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</si>
  <si>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</si>
  <si>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</si>
  <si>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</si>
  <si>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</si>
  <si>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</si>
  <si>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</si>
  <si>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</si>
  <si>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</si>
  <si>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</si>
  <si>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</si>
  <si>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</si>
  <si>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</si>
  <si>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</si>
  <si>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</si>
  <si>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</si>
  <si>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</si>
  <si>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</si>
  <si>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</si>
  <si>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</si>
  <si>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</si>
  <si>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</si>
  <si>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</si>
  <si>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</si>
  <si>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</si>
  <si>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</si>
  <si>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</si>
  <si>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</si>
  <si>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</si>
  <si>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</si>
  <si>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</si>
  <si>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</si>
  <si>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</si>
  <si>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</si>
  <si>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</si>
  <si>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</si>
  <si>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</si>
  <si>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</si>
  <si>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</si>
  <si>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</si>
  <si>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</si>
  <si>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</si>
  <si>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</si>
  <si>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</si>
  <si>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</si>
  <si>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</si>
  <si>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</si>
  <si>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</si>
  <si>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</si>
  <si>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</si>
  <si>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</si>
  <si>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</si>
  <si>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</si>
  <si>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</si>
  <si>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</si>
  <si>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</si>
  <si>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</si>
  <si>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</si>
  <si>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</si>
  <si>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</si>
  <si>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</si>
  <si>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</si>
  <si>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</si>
  <si>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</si>
  <si>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</si>
  <si>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</si>
  <si>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</si>
  <si>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</si>
  <si>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</si>
  <si>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</si>
  <si>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</si>
  <si>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</si>
  <si>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</si>
  <si>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</si>
  <si>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</si>
  <si>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</si>
  <si>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</si>
  <si>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</si>
  <si>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</si>
  <si>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</si>
  <si>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</si>
  <si>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</si>
  <si>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</si>
  <si>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</si>
  <si>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</si>
  <si>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</si>
  <si>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</si>
  <si>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</si>
  <si>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</si>
  <si>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</si>
  <si>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</si>
  <si>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</si>
  <si>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</si>
  <si>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</si>
  <si>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</si>
  <si>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</si>
  <si>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</si>
  <si>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</si>
  <si>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</si>
  <si>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</si>
  <si>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</si>
  <si>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</si>
  <si>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</si>
  <si>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</si>
  <si>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</si>
  <si>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</si>
  <si>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</si>
  <si>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</si>
  <si>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</si>
  <si>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</si>
  <si>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</si>
  <si>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</si>
  <si>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</si>
  <si>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</si>
  <si>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</si>
  <si>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</si>
  <si>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</si>
  <si>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</si>
  <si>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</si>
  <si>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</si>
  <si>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</si>
  <si>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</si>
  <si>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</si>
  <si>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</si>
  <si>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</si>
  <si>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</si>
  <si>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</si>
  <si>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</si>
  <si>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</si>
  <si>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</si>
  <si>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</si>
  <si>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</si>
  <si>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</si>
  <si>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</si>
  <si>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</si>
  <si>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</si>
  <si>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</si>
  <si>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</si>
  <si>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</si>
  <si>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</si>
  <si>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</si>
  <si>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</si>
  <si>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</si>
  <si>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</si>
  <si>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</si>
  <si>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</si>
  <si>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</si>
  <si>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</si>
  <si>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</si>
  <si>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</si>
  <si>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</si>
  <si>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</si>
  <si>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</si>
  <si>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</si>
  <si>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</si>
  <si>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</si>
  <si>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</si>
  <si>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</si>
  <si>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</si>
  <si>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</si>
  <si>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</si>
  <si>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</si>
  <si>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</si>
  <si>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</si>
  <si>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</si>
  <si>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</si>
  <si>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</si>
  <si>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</si>
  <si>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</si>
  <si>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</si>
  <si>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</si>
  <si>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</si>
  <si>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</si>
  <si>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</si>
  <si>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</si>
  <si>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</si>
  <si>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</si>
  <si>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</si>
  <si>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</si>
  <si>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</si>
  <si>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</si>
  <si>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</si>
  <si>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</si>
  <si>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</si>
  <si>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</si>
  <si>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</si>
  <si>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</si>
  <si>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</si>
  <si>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</si>
  <si>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</si>
  <si>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</si>
  <si>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</si>
  <si>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</si>
  <si>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</si>
  <si>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</si>
  <si>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</si>
  <si>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</si>
  <si>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</si>
  <si>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</si>
  <si>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</si>
  <si>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</si>
  <si>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</si>
  <si>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</si>
  <si>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</si>
  <si>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</si>
  <si>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</si>
  <si>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</si>
  <si>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</si>
  <si>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</si>
  <si>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</si>
  <si>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</si>
  <si>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</si>
  <si>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</si>
  <si>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</si>
  <si>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</si>
  <si>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</si>
  <si>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</si>
  <si>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</si>
  <si>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</si>
  <si>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</si>
  <si>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</si>
  <si>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</si>
  <si>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</si>
  <si>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</si>
  <si>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</si>
  <si>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</si>
  <si>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</si>
  <si>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</si>
  <si>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</si>
  <si>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</si>
  <si>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</si>
  <si>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</si>
  <si>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</si>
  <si>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</si>
  <si>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</si>
  <si>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</si>
  <si>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</si>
  <si>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</si>
  <si>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</si>
  <si>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</si>
  <si>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</si>
  <si>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</si>
  <si>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</si>
  <si>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</si>
  <si>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</si>
  <si>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</si>
  <si>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</si>
  <si>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</si>
  <si>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</si>
  <si>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</si>
  <si>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</si>
  <si>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</si>
  <si>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</si>
  <si>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</si>
  <si>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</si>
  <si>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</si>
  <si>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</si>
  <si>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</si>
  <si>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</si>
  <si>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</si>
  <si>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</si>
  <si>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</si>
  <si>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</si>
  <si>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</si>
  <si>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</si>
  <si>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</si>
  <si>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</si>
  <si>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</si>
  <si>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</si>
  <si>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</si>
  <si>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</si>
  <si>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</si>
  <si>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</si>
  <si>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</si>
  <si>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</si>
  <si>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</si>
  <si>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</si>
  <si>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</si>
  <si>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</si>
  <si>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</si>
  <si>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</si>
  <si>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</si>
  <si>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</si>
  <si>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</si>
  <si>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</si>
  <si>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</si>
  <si>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</si>
  <si>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</si>
  <si>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</si>
  <si>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</si>
  <si>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</si>
  <si>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</si>
  <si>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</si>
  <si>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</si>
  <si>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</si>
  <si>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</si>
  <si>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</si>
  <si>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</si>
  <si>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</si>
  <si>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</si>
  <si>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</si>
  <si>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</si>
  <si>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</si>
  <si>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</si>
  <si>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</si>
  <si>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</si>
  <si>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</si>
  <si>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</si>
  <si>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</si>
  <si>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</si>
  <si>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</si>
  <si>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</si>
  <si>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</si>
  <si>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</si>
  <si>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</si>
  <si>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</si>
  <si>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</si>
  <si>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</si>
  <si>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</si>
  <si>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</si>
  <si>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</si>
  <si>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</si>
  <si>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</si>
  <si>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</si>
  <si>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</si>
  <si>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</si>
  <si>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</si>
  <si>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</si>
  <si>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</si>
  <si>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</si>
  <si>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</si>
  <si>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</si>
  <si>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</si>
  <si>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</si>
  <si>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</si>
  <si>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</si>
  <si>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</si>
  <si>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</si>
  <si>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</si>
  <si>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</si>
  <si>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</si>
  <si>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</si>
  <si>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</si>
  <si>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</si>
  <si>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</si>
  <si>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</si>
  <si>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</si>
  <si>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</si>
  <si>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</si>
  <si>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</si>
  <si>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</si>
  <si>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</si>
  <si>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</si>
  <si>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</si>
  <si>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</si>
  <si>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</si>
  <si>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</si>
  <si>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</si>
  <si>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</si>
  <si>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</si>
  <si>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</si>
  <si>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</si>
  <si>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</si>
  <si>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</si>
  <si>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</si>
  <si>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</si>
  <si>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</si>
  <si>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</si>
  <si>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</si>
  <si>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</si>
  <si>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</si>
  <si>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</si>
  <si>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</si>
  <si>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</si>
  <si>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</si>
  <si>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</si>
  <si>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</si>
  <si>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</si>
  <si>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</si>
  <si>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</si>
  <si>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</si>
  <si>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</si>
  <si>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</si>
  <si>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</si>
  <si>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</si>
  <si>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</si>
  <si>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</si>
  <si>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</si>
  <si>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</si>
  <si>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</si>
  <si>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</si>
  <si>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</si>
  <si>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</si>
  <si>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</si>
  <si>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</si>
  <si>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</si>
  <si>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</si>
  <si>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</si>
  <si>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</si>
  <si>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</si>
  <si>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</si>
  <si>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</si>
  <si>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</si>
  <si>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</si>
  <si>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</si>
  <si>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</si>
  <si>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</si>
  <si>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</si>
  <si>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</si>
  <si>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</si>
  <si>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</si>
  <si>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</si>
  <si>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</si>
  <si>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</si>
  <si>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</si>
  <si>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</si>
  <si>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</si>
  <si>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</si>
  <si>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</si>
  <si>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</si>
  <si>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</si>
  <si>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</si>
  <si>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</si>
  <si>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</si>
  <si>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</si>
  <si>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</si>
  <si>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</si>
  <si>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</si>
  <si>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</si>
  <si>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</si>
  <si>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</si>
  <si>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</si>
  <si>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</si>
  <si>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</si>
  <si>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</si>
  <si>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</si>
  <si>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</si>
  <si>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</si>
  <si>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</si>
  <si>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</si>
  <si>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</si>
  <si>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</si>
  <si>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</si>
  <si>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</si>
  <si>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</si>
  <si>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</si>
  <si>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</si>
  <si>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</si>
  <si>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</si>
  <si>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</si>
  <si>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</si>
  <si>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</si>
  <si>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</si>
  <si>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</si>
  <si>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</si>
  <si>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</si>
  <si>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</si>
  <si>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</si>
  <si>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</si>
  <si>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</si>
  <si>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</si>
  <si>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</si>
  <si>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</si>
  <si>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</si>
  <si>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</si>
  <si>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</si>
  <si>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</si>
  <si>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</si>
  <si>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</si>
  <si>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</si>
  <si>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</si>
  <si>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</si>
  <si>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</si>
  <si>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</si>
  <si>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</si>
  <si>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</si>
  <si>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</si>
  <si>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</si>
  <si>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</si>
  <si>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</si>
  <si>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</si>
  <si>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</si>
  <si>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</si>
  <si>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</si>
  <si>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</si>
  <si>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</si>
  <si>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</si>
  <si>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</si>
  <si>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</si>
  <si>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</si>
  <si>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</si>
  <si>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</si>
  <si>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</si>
  <si>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</si>
  <si>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</si>
  <si>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</si>
  <si>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</si>
  <si>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</si>
  <si>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</si>
  <si>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</si>
  <si>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</si>
  <si>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</si>
  <si>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</si>
  <si>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</si>
  <si>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</si>
  <si>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</si>
  <si>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</si>
  <si>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</si>
  <si>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</si>
  <si>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</si>
  <si>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</si>
  <si>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</si>
  <si>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</si>
  <si>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</si>
  <si>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</si>
  <si>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</si>
  <si>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</si>
  <si>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</si>
  <si>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</si>
  <si>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</si>
  <si>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</si>
  <si>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</si>
  <si>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</si>
  <si>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</si>
  <si>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</si>
  <si>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</si>
  <si>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</si>
  <si>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</si>
  <si>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</si>
  <si>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</si>
  <si>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</si>
  <si>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</si>
  <si>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</si>
  <si>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</si>
  <si>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</si>
  <si>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</si>
  <si>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</si>
  <si>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</si>
  <si>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</si>
  <si>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</si>
  <si>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</si>
  <si>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</si>
  <si>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</si>
  <si>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</si>
  <si>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</si>
  <si>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</si>
  <si>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</si>
  <si>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</si>
  <si>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</si>
  <si>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</si>
  <si>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</si>
  <si>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</si>
  <si>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</si>
  <si>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</si>
  <si>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</si>
  <si>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</si>
  <si>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</si>
  <si>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</si>
  <si>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</si>
  <si>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</si>
  <si>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</si>
  <si>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</si>
  <si>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</si>
  <si>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</si>
  <si>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</si>
  <si>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</si>
  <si>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</si>
  <si>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</si>
  <si>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</si>
  <si>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</si>
  <si>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</si>
  <si>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</si>
  <si>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</si>
  <si>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</si>
  <si>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</si>
  <si>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</si>
  <si>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</si>
  <si>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</si>
  <si>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</si>
  <si>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</si>
  <si>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</si>
  <si>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</si>
  <si>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</si>
  <si>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</si>
  <si>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</si>
  <si>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</si>
  <si>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</si>
  <si>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</si>
  <si>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</si>
  <si>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</si>
  <si>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</si>
  <si>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</si>
  <si>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</si>
  <si>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</si>
  <si>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</si>
  <si>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</si>
  <si>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</si>
  <si>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</si>
  <si>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</si>
  <si>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</si>
  <si>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</si>
  <si>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</si>
  <si>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</si>
  <si>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</si>
  <si>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</si>
  <si>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</si>
  <si>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</si>
  <si>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</si>
  <si>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</si>
  <si>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</si>
  <si>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</si>
  <si>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</si>
  <si>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</si>
  <si>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</si>
  <si>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</si>
  <si>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</si>
  <si>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</si>
  <si>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</si>
  <si>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</si>
  <si>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</si>
  <si>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</si>
  <si>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</si>
  <si>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</si>
  <si>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</si>
  <si>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</si>
  <si>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</si>
  <si>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</si>
  <si>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</si>
  <si>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</si>
  <si>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</si>
  <si>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</si>
  <si>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</si>
  <si>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</si>
  <si>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</si>
  <si>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</si>
  <si>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</si>
  <si>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</si>
  <si>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</si>
  <si>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</si>
  <si>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</si>
  <si>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</si>
  <si>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</si>
  <si>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</si>
  <si>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</si>
  <si>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</si>
  <si>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</si>
  <si>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</si>
  <si>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</si>
  <si>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</si>
  <si>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</si>
  <si>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</si>
  <si>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</si>
  <si>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</si>
  <si>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</si>
  <si>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</si>
  <si>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</si>
  <si>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</si>
  <si>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</si>
  <si>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</si>
  <si>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</si>
  <si>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</si>
  <si>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</si>
  <si>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</si>
  <si>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</si>
  <si>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</si>
  <si>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</si>
  <si>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</si>
  <si>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</si>
  <si>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</si>
  <si>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</si>
  <si>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</si>
  <si>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</si>
  <si>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</si>
  <si>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</si>
  <si>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</si>
  <si>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</si>
  <si>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</si>
  <si>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</si>
  <si>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</si>
  <si>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</si>
  <si>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</si>
  <si>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</si>
  <si>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</si>
  <si>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</si>
  <si>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</si>
  <si>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</si>
  <si>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</si>
  <si>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</si>
  <si>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</si>
  <si>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</si>
  <si>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</si>
  <si>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</si>
  <si>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</si>
  <si>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</si>
  <si>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</si>
  <si>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</si>
  <si>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</si>
  <si>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</si>
  <si>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</si>
  <si>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</si>
  <si>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</si>
  <si>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</si>
  <si>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</si>
  <si>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</si>
  <si>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</si>
  <si>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</si>
  <si>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</si>
  <si>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</si>
  <si>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</si>
  <si>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</si>
  <si>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</si>
  <si>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</si>
  <si>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</si>
  <si>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</si>
  <si>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</si>
  <si>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</si>
  <si>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</si>
  <si>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</si>
  <si>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</si>
  <si>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</si>
  <si>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</si>
  <si>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</si>
  <si>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</si>
  <si>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</si>
  <si>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</si>
  <si>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</si>
  <si>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</si>
  <si>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</si>
  <si>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</si>
  <si>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</si>
  <si>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</si>
  <si>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</si>
  <si>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</si>
  <si>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</si>
  <si>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</si>
  <si>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</si>
  <si>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</si>
  <si>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</si>
  <si>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</si>
  <si>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</si>
  <si>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</si>
  <si>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</si>
  <si>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</si>
  <si>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</si>
  <si>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</si>
  <si>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</si>
  <si>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</si>
  <si>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</si>
  <si>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</si>
  <si>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</si>
  <si>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</si>
  <si>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</si>
  <si>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</si>
  <si>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</si>
  <si>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</si>
  <si>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</si>
  <si>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</si>
  <si>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</si>
  <si>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</si>
  <si>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</si>
  <si>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</si>
  <si>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</si>
  <si>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</si>
  <si>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</si>
  <si>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</si>
  <si>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</si>
  <si>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</si>
  <si>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</si>
  <si>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</si>
  <si>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</si>
  <si>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</si>
  <si>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</si>
  <si>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</si>
  <si>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</si>
  <si>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</si>
  <si>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</si>
  <si>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</si>
  <si>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</si>
  <si>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</si>
  <si>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</si>
  <si>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</si>
  <si>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</si>
  <si>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</si>
  <si>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</si>
  <si>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</si>
  <si>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</si>
  <si>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</si>
  <si>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</si>
  <si>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</si>
  <si>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</si>
  <si>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</si>
  <si>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</si>
  <si>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</si>
  <si>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</si>
  <si>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</si>
  <si>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</si>
  <si>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</si>
  <si>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</si>
  <si>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</si>
  <si>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</si>
  <si>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</si>
  <si>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</si>
  <si>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</si>
  <si>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</si>
  <si>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</si>
  <si>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</si>
  <si>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</si>
  <si>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</si>
  <si>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</si>
  <si>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</si>
  <si>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</si>
  <si>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</si>
  <si>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</si>
  <si>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</si>
  <si>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</si>
  <si>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</si>
  <si>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</si>
  <si>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</si>
  <si>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</si>
  <si>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</si>
  <si>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</si>
  <si>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</si>
  <si>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</si>
  <si>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</si>
  <si>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</si>
  <si>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</si>
  <si>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</si>
  <si>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</si>
  <si>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</si>
  <si>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</si>
  <si>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</si>
  <si>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</si>
  <si>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</si>
  <si>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</si>
  <si>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</si>
  <si>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</si>
  <si>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</si>
  <si>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</si>
  <si>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</si>
  <si>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</si>
  <si>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</si>
  <si>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</si>
  <si>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</si>
  <si>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</si>
  <si>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</si>
  <si>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</si>
  <si>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</si>
  <si>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</si>
  <si>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</si>
  <si>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</si>
  <si>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</si>
  <si>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</si>
  <si>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</si>
  <si>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</si>
  <si>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</si>
  <si>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</si>
  <si>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</si>
  <si>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</si>
  <si>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</si>
  <si>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</si>
  <si>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</si>
  <si>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</si>
  <si>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</si>
  <si>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</si>
  <si>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</si>
  <si>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</si>
  <si>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</si>
  <si>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</si>
  <si>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</si>
  <si>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</si>
  <si>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</si>
  <si>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</si>
  <si>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</si>
  <si>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</si>
  <si>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</si>
  <si>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</si>
  <si>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</si>
  <si>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</si>
  <si>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</si>
  <si>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</si>
  <si>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</si>
  <si>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</si>
  <si>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</si>
  <si>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</si>
  <si>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</si>
  <si>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</si>
  <si>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</si>
  <si>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</si>
  <si>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</si>
  <si>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</si>
  <si>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</si>
  <si>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</si>
  <si>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</si>
  <si>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</si>
  <si>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</si>
  <si>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</si>
  <si>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</si>
  <si>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</si>
  <si>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</si>
  <si>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</si>
  <si>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</si>
  <si>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</si>
  <si>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</si>
  <si>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</si>
  <si>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</si>
  <si>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</si>
  <si>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</si>
  <si>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</si>
  <si>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</si>
  <si>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</si>
  <si>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</si>
  <si>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</si>
  <si>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</si>
  <si>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</si>
  <si>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</si>
  <si>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</si>
  <si>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</si>
  <si>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</si>
  <si>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</si>
  <si>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</si>
  <si>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</si>
  <si>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</si>
  <si>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</si>
  <si>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</si>
  <si>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</si>
  <si>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</si>
  <si>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</si>
  <si>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</si>
  <si>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</si>
  <si>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</si>
  <si>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</si>
  <si>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</si>
  <si>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</si>
  <si>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</si>
  <si>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</si>
  <si>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</si>
  <si>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</si>
  <si>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</si>
  <si>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</si>
  <si>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</si>
  <si>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</si>
  <si>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</si>
  <si>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</si>
  <si>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</si>
  <si>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</si>
  <si>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</si>
  <si>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</si>
  <si>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</si>
  <si>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</si>
  <si>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</si>
  <si>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</si>
  <si>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</si>
  <si>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</si>
  <si>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</si>
  <si>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</si>
  <si>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</si>
  <si>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</si>
  <si>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</si>
  <si>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</si>
  <si>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</si>
  <si>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</si>
  <si>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</si>
  <si>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</si>
  <si>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</si>
  <si>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</si>
  <si>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</si>
  <si>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</si>
  <si>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</si>
  <si>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</si>
  <si>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</si>
  <si>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</si>
  <si>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</si>
  <si>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</si>
  <si>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</si>
  <si>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</si>
  <si>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</si>
  <si>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</si>
  <si>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</si>
  <si>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</si>
  <si>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</si>
  <si>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</si>
  <si>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</si>
  <si>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</si>
  <si>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</si>
  <si>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</si>
  <si>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</si>
  <si>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</si>
  <si>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</si>
  <si>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</si>
  <si>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</si>
  <si>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</si>
  <si>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</si>
  <si>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</si>
  <si>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</si>
  <si>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</si>
  <si>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</si>
  <si>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</si>
  <si>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</si>
  <si>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</si>
  <si>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</si>
  <si>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</si>
  <si>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</si>
  <si>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</si>
  <si>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</si>
  <si>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</si>
  <si>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</si>
  <si>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</si>
  <si>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</si>
  <si>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</si>
  <si>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</si>
  <si>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</si>
  <si>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</si>
  <si>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</si>
  <si>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</si>
  <si>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</si>
  <si>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</si>
  <si>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</si>
  <si>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</si>
  <si>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</si>
  <si>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</si>
  <si>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</si>
  <si>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</si>
  <si>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</si>
  <si>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</si>
  <si>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</si>
  <si>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</si>
  <si>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</si>
  <si>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</si>
  <si>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</si>
  <si>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</si>
  <si>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</si>
  <si>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</si>
  <si>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</si>
  <si>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</si>
  <si>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</si>
  <si>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</si>
  <si>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</si>
  <si>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</si>
  <si>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</si>
  <si>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</si>
  <si>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</si>
  <si>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</si>
  <si>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</si>
  <si>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</si>
  <si>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</si>
  <si>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</si>
  <si>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</si>
  <si>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</si>
  <si>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</si>
  <si>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</si>
  <si>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</si>
  <si>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</si>
  <si>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</si>
  <si>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</si>
  <si>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</si>
  <si>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</si>
  <si>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</si>
  <si>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</si>
  <si>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</si>
  <si>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</si>
  <si>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</si>
  <si>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</si>
  <si>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</si>
  <si>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</si>
  <si>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</si>
  <si>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</si>
  <si>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</si>
  <si>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</si>
  <si>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</si>
  <si>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</si>
  <si>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</si>
  <si>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</si>
  <si>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</si>
  <si>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</si>
  <si>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</si>
  <si>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</si>
  <si>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</si>
  <si>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</si>
  <si>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</si>
  <si>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</si>
  <si>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</si>
  <si>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</si>
  <si>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</si>
  <si>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</si>
  <si>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</si>
  <si>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</si>
  <si>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</si>
  <si>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</si>
  <si>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</si>
  <si>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</si>
  <si>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</si>
  <si>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</si>
  <si>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</si>
  <si>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</si>
  <si>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</si>
  <si>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</si>
  <si>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</si>
  <si>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</si>
  <si>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</si>
  <si>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</si>
  <si>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</si>
  <si>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</si>
  <si>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</si>
  <si>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</si>
  <si>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</si>
  <si>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</si>
  <si>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</si>
  <si>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</si>
  <si>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</si>
  <si>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</si>
  <si>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</si>
  <si>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</si>
  <si>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</si>
  <si>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</si>
  <si>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</si>
  <si>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</si>
  <si>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</si>
  <si>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</si>
  <si>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</si>
  <si>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</si>
  <si>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</si>
  <si>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</si>
  <si>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</si>
  <si>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</si>
  <si>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</si>
  <si>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</si>
  <si>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</si>
  <si>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</si>
  <si>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</si>
  <si>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</si>
  <si>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</si>
  <si>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</si>
  <si>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</si>
  <si>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</si>
  <si>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</si>
  <si>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</si>
  <si>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</si>
  <si>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</si>
  <si>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</si>
  <si>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</si>
  <si>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</si>
  <si>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</si>
  <si>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</si>
  <si>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</si>
  <si>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</si>
  <si>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</si>
  <si>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</si>
  <si>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</si>
  <si>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</si>
  <si>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</si>
  <si>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</si>
  <si>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</si>
  <si>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</si>
  <si>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</si>
  <si>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</si>
  <si>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</si>
  <si>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</si>
  <si>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</si>
  <si>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</si>
  <si>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</si>
  <si>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</si>
  <si>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</si>
  <si>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</si>
  <si>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</si>
  <si>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</si>
  <si>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</si>
  <si>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</si>
  <si>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</si>
  <si>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</si>
  <si>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</si>
  <si>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</si>
  <si>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</si>
  <si>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</si>
  <si>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</si>
  <si>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</si>
  <si>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</si>
  <si>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</si>
  <si>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</si>
  <si>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</si>
  <si>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</si>
  <si>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</si>
  <si>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</si>
  <si>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</si>
  <si>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</si>
  <si>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</si>
  <si>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</si>
  <si>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</si>
  <si>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</si>
  <si>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</si>
  <si>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</si>
  <si>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</si>
  <si>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</si>
  <si>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</si>
  <si>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</si>
  <si>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</si>
  <si>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</si>
  <si>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</si>
  <si>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</si>
  <si>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</si>
  <si>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</si>
  <si>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</si>
  <si>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</si>
  <si>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</si>
  <si>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</si>
  <si>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</si>
  <si>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</si>
  <si>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</si>
  <si>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</si>
  <si>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</si>
  <si>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</si>
  <si>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</si>
  <si>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</si>
  <si>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</si>
  <si>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</si>
  <si>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</si>
  <si>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</si>
  <si>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</si>
  <si>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</si>
  <si>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</si>
  <si>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</si>
  <si>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</si>
  <si>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</si>
  <si>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</si>
  <si>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</si>
  <si>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</si>
  <si>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</si>
  <si>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</si>
  <si>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</si>
  <si>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</si>
  <si>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</si>
  <si>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</si>
  <si>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</si>
  <si>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</si>
  <si>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</si>
  <si>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</si>
  <si>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</si>
  <si>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</si>
  <si>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</si>
  <si>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</si>
  <si>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</si>
  <si>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</si>
  <si>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</si>
  <si>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</si>
  <si>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</si>
  <si>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</si>
  <si>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</si>
  <si>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</si>
  <si>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</si>
  <si>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</si>
  <si>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</si>
  <si>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</si>
  <si>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</si>
  <si>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</si>
  <si>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</si>
  <si>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</si>
  <si>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</si>
  <si>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</si>
  <si>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</si>
  <si>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</si>
  <si>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</si>
  <si>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</si>
  <si>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</si>
  <si>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</si>
  <si>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</si>
  <si>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</si>
  <si>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</si>
  <si>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</si>
  <si>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</si>
  <si>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</si>
  <si>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</si>
  <si>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</si>
  <si>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</si>
  <si>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</si>
  <si>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</si>
  <si>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</si>
  <si>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</si>
  <si>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</si>
  <si>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</si>
  <si>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</si>
  <si>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</si>
  <si>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</si>
  <si>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</si>
  <si>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</si>
  <si>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</si>
  <si>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</si>
  <si>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</si>
  <si>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</si>
  <si>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</si>
  <si>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</si>
  <si>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</si>
  <si>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</si>
  <si>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</si>
  <si>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</si>
  <si>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</si>
  <si>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</si>
  <si>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</si>
  <si>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</si>
  <si>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</si>
  <si>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</si>
  <si>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</si>
  <si>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</si>
  <si>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</si>
  <si>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</si>
  <si>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</si>
  <si>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</si>
  <si>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</si>
  <si>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</si>
  <si>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</si>
  <si>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</si>
  <si>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</si>
  <si>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</si>
  <si>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</si>
  <si>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</si>
  <si>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</si>
  <si>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</si>
  <si>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</si>
  <si>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</si>
  <si>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</si>
  <si>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</si>
  <si>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</si>
  <si>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</si>
  <si>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</si>
  <si>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</si>
  <si>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</si>
  <si>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</si>
  <si>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</si>
  <si>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</si>
  <si>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</si>
  <si>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</si>
  <si>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</si>
  <si>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</si>
  <si>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</si>
  <si>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</si>
  <si>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</si>
  <si>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</si>
  <si>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</si>
  <si>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</si>
  <si>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</si>
  <si>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</si>
  <si>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</si>
  <si>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</si>
  <si>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</si>
  <si>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</si>
  <si>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</si>
  <si>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</si>
  <si>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</si>
  <si>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</si>
  <si>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</si>
  <si>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</si>
  <si>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</si>
  <si>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</si>
  <si>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</si>
  <si>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</si>
  <si>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</si>
  <si>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</si>
  <si>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</si>
  <si>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</si>
  <si>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</si>
  <si>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</si>
  <si>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</si>
  <si>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</si>
  <si>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</si>
  <si>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</si>
  <si>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</si>
  <si>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</si>
  <si>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</si>
  <si>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</si>
  <si>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</si>
  <si>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</si>
  <si>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</si>
  <si>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</si>
  <si>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</si>
  <si>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</si>
  <si>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</si>
  <si>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</si>
  <si>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</si>
  <si>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</si>
  <si>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</si>
  <si>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</si>
  <si>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</si>
  <si>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</si>
  <si>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</si>
  <si>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</si>
  <si>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</si>
  <si>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</si>
  <si>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</si>
  <si>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</si>
  <si>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</si>
  <si>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</si>
  <si>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</si>
  <si>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</si>
  <si>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</si>
  <si>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</si>
  <si>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</si>
  <si>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</si>
  <si>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</si>
  <si>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</si>
  <si>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</si>
  <si>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</si>
  <si>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</si>
  <si>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</si>
  <si>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</si>
  <si>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</si>
  <si>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</si>
  <si>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</si>
  <si>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</si>
  <si>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</si>
  <si>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</si>
  <si>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</si>
  <si>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</si>
  <si>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</si>
  <si>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</si>
  <si>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</si>
  <si>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</si>
  <si>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</si>
  <si>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</si>
  <si>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</si>
  <si>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</si>
  <si>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</si>
  <si>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</si>
  <si>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</si>
  <si>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</si>
  <si>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</si>
  <si>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</si>
  <si>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</si>
  <si>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</si>
  <si>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</si>
  <si>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</si>
  <si>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</si>
  <si>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</si>
  <si>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</si>
  <si>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</si>
  <si>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</si>
  <si>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</si>
  <si>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</si>
  <si>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</si>
  <si>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</si>
  <si>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</si>
  <si>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</si>
  <si>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</si>
  <si>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</si>
  <si>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</si>
  <si>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</si>
  <si>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</si>
  <si>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</si>
  <si>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</si>
  <si>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</si>
  <si>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</si>
  <si>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</si>
  <si>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</si>
  <si>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</si>
  <si>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</si>
  <si>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</si>
  <si>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</si>
  <si>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</si>
  <si>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</si>
  <si>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</si>
  <si>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</si>
  <si>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</si>
  <si>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</si>
  <si>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</si>
  <si>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</si>
  <si>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</si>
  <si>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</si>
  <si>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</si>
  <si>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</si>
  <si>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</si>
  <si>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</si>
  <si>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</si>
  <si>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</si>
  <si>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</si>
  <si>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</si>
  <si>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</si>
  <si>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</si>
  <si>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</si>
  <si>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</si>
  <si>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</si>
  <si>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</si>
  <si>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</si>
  <si>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</si>
  <si>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</si>
  <si>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</si>
  <si>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</si>
  <si>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</si>
  <si>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</si>
  <si>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</si>
  <si>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</si>
  <si>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</si>
  <si>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</si>
  <si>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</si>
  <si>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</si>
  <si>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</si>
  <si>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</si>
  <si>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</si>
  <si>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</si>
  <si>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</si>
  <si>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</si>
  <si>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</si>
  <si>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</si>
  <si>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</si>
  <si>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</si>
  <si>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</si>
  <si>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</si>
  <si>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</si>
  <si>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</si>
  <si>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</si>
  <si>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</si>
  <si>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</si>
  <si>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</si>
  <si>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</si>
  <si>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</si>
  <si>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</si>
  <si>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</si>
  <si>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</si>
  <si>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</si>
  <si>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</si>
  <si>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</si>
  <si>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</si>
  <si>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</si>
  <si>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</si>
  <si>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</si>
  <si>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</si>
  <si>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</si>
  <si>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</si>
  <si>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</si>
  <si>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</si>
  <si>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</si>
  <si>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</si>
  <si>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</si>
  <si>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</si>
  <si>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</si>
  <si>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</si>
  <si>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</si>
  <si>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</si>
  <si>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</si>
  <si>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</si>
  <si>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</si>
  <si>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</si>
  <si>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</si>
  <si>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</si>
  <si>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</si>
  <si>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</si>
  <si>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</si>
  <si>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</si>
  <si>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</si>
  <si>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</si>
  <si>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</si>
  <si>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</si>
  <si>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</si>
  <si>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</si>
  <si>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</si>
  <si>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</si>
  <si>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</si>
  <si>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</si>
  <si>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</si>
  <si>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</si>
  <si>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</si>
  <si>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</si>
  <si>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</si>
  <si>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</si>
  <si>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</si>
  <si>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</si>
  <si>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</si>
  <si>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</si>
  <si>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</si>
  <si>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</si>
  <si>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</si>
  <si>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</si>
  <si>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</si>
  <si>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</si>
  <si>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</si>
  <si>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</si>
  <si>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</si>
  <si>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</si>
  <si>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</si>
  <si>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</si>
  <si>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</si>
  <si>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</si>
  <si>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</si>
  <si>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</si>
  <si>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</si>
  <si>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</si>
  <si>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</si>
  <si>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</si>
  <si>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</si>
  <si>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</si>
  <si>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</si>
  <si>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</si>
  <si>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</si>
  <si>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</si>
  <si>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</si>
  <si>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</si>
  <si>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</si>
  <si>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</si>
  <si>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</si>
  <si>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</si>
  <si>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</si>
  <si>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</si>
  <si>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</si>
  <si>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</si>
  <si>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</si>
  <si>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</si>
  <si>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</si>
  <si>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</si>
  <si>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</si>
  <si>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</si>
  <si>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</si>
  <si>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</si>
  <si>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</si>
  <si>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</si>
  <si>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</si>
  <si>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</si>
  <si>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</si>
  <si>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</si>
  <si>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</si>
  <si>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</si>
  <si>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</si>
  <si>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</si>
  <si>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</si>
  <si>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</si>
  <si>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</si>
  <si>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</si>
  <si>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</si>
  <si>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</si>
  <si>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</si>
  <si>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</si>
  <si>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</si>
  <si>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</si>
  <si>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</si>
  <si>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</si>
  <si>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</si>
  <si>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</si>
  <si>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</si>
  <si>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</si>
  <si>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</si>
  <si>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</si>
  <si>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</si>
  <si>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</si>
  <si>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</si>
  <si>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</si>
  <si>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</si>
  <si>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</si>
  <si>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</si>
  <si>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</si>
  <si>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</si>
  <si>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</si>
  <si>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</si>
  <si>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</si>
  <si>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</si>
  <si>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</si>
  <si>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</si>
  <si>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</si>
  <si>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</si>
  <si>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</si>
  <si>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</si>
  <si>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</si>
  <si>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</si>
  <si>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</si>
  <si>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</si>
  <si>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</si>
  <si>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</si>
  <si>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</si>
  <si>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</si>
  <si>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</si>
  <si>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</si>
  <si>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</si>
  <si>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</si>
  <si>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</si>
  <si>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</si>
  <si>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</si>
  <si>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</si>
  <si>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</si>
  <si>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</si>
  <si>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</si>
  <si>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</si>
  <si>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</si>
  <si>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</si>
  <si>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</si>
  <si>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</si>
  <si>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</si>
  <si>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</si>
  <si>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</si>
  <si>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</si>
  <si>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</si>
  <si>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</si>
  <si>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</si>
  <si>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</si>
  <si>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</si>
  <si>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</si>
  <si>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</si>
  <si>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</si>
  <si>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</si>
  <si>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</si>
  <si>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</si>
  <si>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</si>
  <si>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</si>
  <si>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</si>
  <si>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</si>
  <si>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</si>
  <si>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</si>
  <si>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</si>
  <si>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</si>
  <si>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</si>
  <si>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</si>
  <si>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</si>
  <si>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</si>
  <si>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</si>
  <si>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</si>
  <si>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</si>
  <si>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</si>
  <si>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</si>
  <si>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</si>
  <si>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</si>
  <si>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</si>
  <si>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</si>
  <si>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</si>
  <si>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</si>
  <si>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</si>
  <si>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</si>
  <si>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</si>
  <si>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</si>
  <si>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</si>
  <si>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</si>
  <si>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</si>
  <si>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</si>
  <si>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</si>
  <si>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</si>
  <si>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</si>
  <si>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</si>
  <si>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</si>
  <si>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</si>
  <si>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</si>
  <si>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</si>
  <si>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</si>
  <si>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</si>
  <si>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</si>
  <si>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</si>
  <si>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</si>
  <si>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</si>
  <si>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</si>
  <si>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</si>
  <si>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</si>
  <si>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</si>
  <si>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</si>
  <si>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</si>
  <si>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</si>
  <si>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</si>
  <si>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</si>
  <si>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</si>
  <si>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</si>
  <si>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</si>
  <si>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</si>
  <si>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</si>
  <si>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</si>
  <si>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</si>
  <si>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</si>
  <si>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</si>
  <si>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</si>
  <si>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</si>
  <si>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</si>
  <si>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</si>
  <si>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</si>
  <si>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</si>
  <si>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</si>
  <si>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</si>
  <si>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</si>
  <si>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</si>
  <si>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</si>
  <si>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</si>
  <si>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</si>
  <si>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</si>
  <si>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</si>
  <si>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</si>
  <si>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</si>
  <si>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</si>
  <si>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</si>
  <si>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</si>
  <si>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</si>
  <si>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</si>
  <si>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</si>
  <si>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</si>
  <si>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</si>
  <si>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</si>
  <si>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</si>
  <si>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</si>
  <si>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</si>
  <si>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</si>
  <si>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</si>
  <si>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</si>
  <si>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</si>
  <si>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</si>
  <si>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</si>
  <si>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</si>
  <si>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</si>
  <si>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</si>
  <si>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</si>
  <si>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</si>
  <si>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</si>
  <si>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</si>
  <si>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</si>
  <si>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</si>
  <si>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</si>
  <si>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</si>
  <si>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</si>
  <si>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</si>
  <si>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</si>
  <si>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</si>
  <si>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</si>
  <si>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</si>
  <si>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</si>
  <si>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</si>
  <si>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</si>
  <si>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</si>
  <si>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</si>
  <si>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</si>
  <si>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</si>
  <si>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</si>
  <si>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</si>
  <si>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</si>
  <si>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</si>
  <si>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</si>
  <si>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</si>
  <si>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</si>
  <si>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</si>
  <si>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</si>
  <si>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</si>
  <si>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</si>
  <si>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</si>
  <si>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</si>
  <si>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</si>
  <si>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</si>
  <si>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</si>
  <si>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</si>
  <si>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</si>
  <si>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</si>
  <si>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</si>
  <si>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</si>
  <si>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</si>
  <si>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</si>
  <si>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</si>
  <si>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</si>
  <si>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</si>
  <si>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</si>
  <si>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</si>
  <si>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</si>
  <si>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</si>
  <si>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</si>
  <si>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</si>
  <si>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</si>
  <si>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</si>
  <si>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</si>
  <si>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</si>
  <si>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</si>
  <si>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</si>
  <si>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</si>
  <si>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</si>
  <si>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</si>
  <si>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</si>
  <si>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</si>
  <si>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</si>
  <si>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</si>
  <si>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</si>
  <si>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</si>
  <si>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</si>
  <si>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</si>
  <si>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</si>
  <si>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</si>
  <si>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</si>
  <si>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</si>
  <si>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</si>
  <si>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</si>
  <si>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</si>
  <si>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</si>
  <si>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</si>
  <si>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</si>
  <si>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</si>
  <si>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</si>
  <si>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</si>
  <si>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</si>
  <si>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</si>
  <si>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</si>
  <si>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</si>
  <si>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</si>
  <si>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</si>
  <si>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</si>
  <si>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</si>
  <si>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</si>
  <si>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</si>
  <si>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</si>
  <si>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</si>
  <si>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</si>
  <si>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</si>
  <si>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</si>
  <si>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</si>
  <si>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</si>
  <si>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</si>
  <si>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</si>
  <si>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</si>
  <si>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</si>
  <si>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</si>
  <si>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</si>
  <si>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</si>
  <si>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</si>
  <si>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</si>
  <si>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</si>
  <si>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</si>
  <si>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</si>
  <si>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</si>
  <si>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</si>
  <si>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</si>
  <si>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</si>
  <si>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</si>
  <si>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</si>
  <si>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</si>
  <si>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</si>
  <si>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</si>
  <si>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</si>
  <si>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</si>
  <si>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</si>
  <si>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</si>
  <si>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</si>
  <si>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</si>
  <si>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</si>
  <si>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</si>
  <si>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</si>
  <si>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</si>
  <si>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</si>
  <si>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</si>
  <si>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</si>
  <si>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</si>
  <si>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</si>
  <si>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</si>
  <si>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</si>
  <si>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</si>
  <si>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</si>
  <si>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</si>
  <si>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</si>
  <si>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</si>
  <si>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</si>
  <si>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</si>
  <si>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</si>
  <si>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</si>
  <si>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</si>
  <si>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</si>
  <si>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</si>
  <si>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</si>
  <si>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</si>
  <si>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</si>
  <si>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</si>
  <si>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</si>
  <si>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</si>
  <si>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</si>
  <si>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</si>
  <si>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</si>
  <si>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</si>
  <si>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</si>
  <si>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</si>
  <si>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</si>
  <si>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</si>
  <si>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</si>
  <si>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</si>
  <si>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</si>
  <si>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</si>
  <si>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</si>
  <si>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</si>
  <si>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</si>
  <si>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</si>
  <si>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</si>
  <si>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</si>
  <si>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</si>
  <si>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</si>
  <si>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</si>
  <si>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</si>
  <si>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</si>
  <si>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</si>
  <si>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</si>
  <si>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</si>
  <si>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</si>
  <si>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</si>
  <si>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</si>
  <si>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</si>
  <si>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</si>
  <si>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</si>
  <si>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</si>
  <si>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</si>
  <si>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</si>
  <si>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</si>
  <si>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</si>
  <si>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</si>
  <si>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</si>
  <si>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</si>
  <si>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</si>
  <si>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</si>
  <si>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</si>
  <si>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</si>
  <si>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</si>
  <si>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</si>
  <si>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</si>
  <si>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</si>
  <si>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</si>
  <si>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</si>
  <si>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</si>
  <si>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</si>
  <si>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</si>
  <si>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</si>
  <si>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</si>
  <si>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</si>
  <si>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</si>
  <si>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</si>
  <si>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</si>
  <si>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</si>
  <si>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</si>
  <si>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</si>
  <si>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</si>
  <si>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</si>
  <si>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</si>
  <si>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</si>
  <si>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</si>
  <si>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</si>
  <si>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</si>
  <si>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</si>
  <si>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</si>
  <si>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</si>
  <si>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</si>
  <si>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</si>
  <si>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</si>
  <si>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</si>
  <si>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</si>
  <si>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</si>
  <si>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</si>
  <si>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</si>
  <si>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</si>
  <si>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</si>
  <si>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</si>
  <si>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</si>
  <si>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</si>
  <si>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</si>
  <si>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</si>
  <si>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</si>
  <si>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</si>
  <si>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</si>
  <si>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</si>
  <si>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</si>
  <si>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</si>
  <si>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</si>
  <si>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</si>
  <si>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</si>
  <si>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</si>
  <si>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</si>
  <si>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</si>
  <si>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</si>
  <si>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</si>
  <si>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</si>
  <si>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</si>
  <si>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</si>
  <si>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</si>
  <si>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</si>
  <si>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</si>
  <si>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</si>
  <si>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</si>
  <si>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</si>
  <si>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</si>
  <si>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</si>
  <si>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</si>
  <si>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</si>
  <si>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</si>
  <si>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</si>
  <si>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</si>
  <si>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</si>
  <si>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</si>
  <si>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</si>
  <si>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</si>
  <si>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</si>
  <si>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</si>
  <si>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</si>
  <si>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</si>
  <si>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</si>
  <si>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</si>
  <si>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</si>
  <si>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</si>
  <si>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</si>
  <si>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</si>
  <si>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</si>
  <si>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</si>
  <si>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</si>
  <si>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</si>
  <si>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</si>
  <si>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</si>
  <si>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</si>
  <si>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</si>
  <si>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</si>
  <si>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</si>
  <si>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</si>
  <si>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</si>
  <si>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</si>
  <si>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</si>
  <si>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</si>
  <si>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</si>
  <si>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</si>
  <si>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</si>
  <si>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</si>
  <si>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</si>
  <si>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</si>
  <si>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</si>
  <si>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</si>
  <si>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</si>
  <si>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</si>
  <si>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</si>
  <si>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</si>
  <si>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</si>
  <si>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</si>
  <si>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</si>
  <si>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</si>
  <si>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</si>
  <si>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</si>
  <si>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</si>
  <si>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</si>
  <si>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</si>
  <si>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</si>
  <si>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</si>
  <si>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</si>
  <si>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</si>
  <si>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</si>
  <si>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</si>
  <si>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</si>
  <si>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</si>
  <si>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</si>
  <si>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</si>
  <si>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</si>
  <si>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</si>
  <si>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</si>
  <si>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</si>
  <si>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</si>
  <si>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</si>
  <si>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</si>
  <si>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</si>
  <si>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</si>
  <si>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</si>
  <si>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</si>
  <si>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</si>
  <si>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</si>
  <si>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</si>
  <si>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</si>
  <si>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</si>
  <si>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</si>
  <si>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</si>
  <si>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</si>
  <si>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</si>
  <si>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</si>
  <si>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</si>
  <si>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</si>
  <si>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</si>
  <si>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</si>
  <si>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</si>
  <si>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</si>
  <si>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</si>
  <si>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</si>
  <si>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</si>
  <si>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</si>
  <si>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</si>
  <si>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</si>
  <si>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</si>
  <si>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</si>
  <si>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</si>
  <si>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</si>
  <si>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</si>
  <si>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</si>
  <si>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</si>
  <si>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</si>
  <si>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</si>
  <si>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</si>
  <si>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</si>
  <si>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</si>
  <si>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</si>
  <si>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</si>
  <si>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</si>
  <si>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</si>
  <si>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</si>
  <si>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</si>
  <si>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</si>
  <si>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</si>
  <si>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</si>
  <si>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</si>
  <si>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</si>
  <si>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</si>
  <si>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</si>
  <si>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</si>
  <si>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</si>
  <si>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</si>
  <si>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</si>
  <si>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</si>
  <si>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</si>
  <si>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</si>
  <si>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</si>
  <si>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</si>
  <si>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</si>
  <si>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</si>
  <si>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</si>
  <si>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</si>
  <si>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</si>
  <si>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</si>
  <si>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</si>
  <si>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</si>
  <si>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</si>
  <si>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</si>
  <si>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</si>
  <si>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</si>
  <si>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</si>
  <si>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</si>
  <si>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</si>
  <si>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</si>
  <si>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</si>
  <si>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</si>
  <si>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</si>
  <si>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</si>
  <si>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</si>
  <si>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</si>
  <si>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</si>
  <si>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</si>
  <si>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</si>
  <si>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</si>
  <si>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</si>
  <si>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</si>
  <si>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</si>
  <si>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</si>
  <si>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</si>
  <si>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</si>
  <si>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</si>
  <si>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</si>
  <si>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</si>
  <si>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</si>
  <si>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</si>
  <si>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</si>
  <si>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</si>
  <si>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</si>
  <si>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</si>
  <si>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</si>
  <si>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</si>
  <si>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</si>
  <si>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</si>
  <si>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</si>
  <si>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</si>
  <si>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</si>
  <si>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</si>
  <si>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</si>
  <si>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</si>
  <si>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</si>
  <si>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</si>
  <si>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</si>
  <si>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</si>
  <si>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</si>
  <si>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</si>
  <si>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</si>
  <si>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</si>
  <si>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</si>
  <si>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</si>
  <si>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</si>
  <si>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</si>
  <si>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</si>
  <si>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</si>
  <si>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</si>
  <si>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</si>
  <si>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</si>
  <si>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</si>
  <si>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</si>
  <si>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</si>
  <si>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</si>
  <si>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</si>
  <si>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</si>
  <si>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</si>
  <si>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</si>
  <si>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</si>
  <si>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</si>
  <si>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</si>
  <si>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</si>
  <si>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</si>
  <si>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</si>
  <si>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</si>
  <si>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</si>
  <si>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</si>
  <si>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</si>
  <si>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</si>
  <si>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</si>
  <si>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</si>
  <si>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</si>
  <si>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</si>
  <si>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</si>
  <si>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</si>
  <si>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</si>
  <si>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</si>
  <si>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</si>
  <si>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</si>
  <si>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</si>
  <si>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</si>
  <si>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</si>
  <si>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</si>
  <si>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</si>
  <si>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</si>
  <si>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</si>
  <si>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</si>
  <si>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</si>
  <si>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</si>
  <si>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</si>
  <si>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</si>
  <si>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</si>
  <si>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</si>
  <si>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</si>
  <si>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</si>
  <si>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</si>
  <si>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</si>
  <si>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</si>
  <si>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</si>
  <si>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</si>
  <si>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</si>
  <si>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</si>
  <si>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</si>
  <si>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</si>
  <si>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</si>
  <si>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</si>
  <si>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</si>
  <si>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</si>
  <si>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</si>
  <si>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</si>
  <si>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</si>
  <si>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</si>
  <si>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</si>
  <si>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</si>
  <si>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</si>
  <si>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</si>
  <si>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</si>
  <si>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</si>
  <si>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</si>
  <si>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</si>
  <si>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</si>
  <si>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</si>
  <si>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</si>
  <si>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</si>
  <si>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</si>
  <si>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</si>
  <si>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</si>
  <si>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</si>
  <si>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</si>
  <si>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</si>
  <si>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</si>
  <si>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</si>
  <si>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</si>
  <si>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</si>
  <si>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</si>
  <si>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</si>
  <si>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</si>
  <si>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</si>
  <si>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</si>
  <si>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</si>
  <si>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</si>
  <si>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</si>
  <si>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</si>
  <si>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</si>
  <si>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</si>
  <si>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</si>
  <si>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</si>
  <si>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</si>
  <si>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</si>
  <si>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</si>
  <si>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</si>
  <si>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</si>
  <si>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</si>
  <si>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</si>
  <si>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</si>
  <si>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</si>
  <si>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</si>
  <si>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</si>
  <si>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</si>
  <si>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</si>
  <si>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</si>
  <si>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</si>
  <si>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</si>
  <si>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</si>
  <si>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</si>
  <si>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</si>
  <si>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</si>
  <si>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</si>
  <si>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</si>
  <si>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</si>
  <si>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</si>
  <si>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</si>
  <si>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</si>
  <si>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</si>
  <si>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</si>
  <si>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</si>
  <si>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</si>
  <si>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</si>
  <si>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</si>
  <si>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</si>
  <si>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</si>
  <si>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</si>
  <si>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</si>
  <si>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</si>
  <si>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</si>
  <si>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</si>
  <si>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</si>
  <si>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</si>
  <si>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</si>
  <si>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</si>
  <si>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</si>
  <si>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</si>
  <si>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</si>
  <si>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</si>
  <si>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</si>
  <si>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</si>
  <si>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</si>
  <si>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</si>
  <si>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</si>
  <si>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</si>
  <si>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</si>
  <si>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</si>
  <si>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</si>
  <si>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</si>
  <si>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</si>
  <si>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</si>
  <si>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</si>
  <si>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</si>
  <si>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</si>
  <si>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</si>
  <si>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</si>
  <si>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</si>
  <si>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</si>
  <si>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</si>
  <si>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</si>
  <si>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</si>
  <si>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</si>
  <si>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</si>
  <si>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</si>
  <si>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</si>
  <si>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</si>
  <si>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</si>
  <si>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</si>
  <si>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</si>
  <si>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</si>
  <si>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</si>
  <si>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</si>
  <si>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</si>
  <si>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</si>
  <si>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</si>
  <si>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</si>
  <si>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</si>
  <si>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</si>
  <si>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</si>
  <si>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</si>
  <si>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</si>
  <si>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</si>
  <si>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</si>
  <si>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</si>
  <si>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</si>
  <si>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</si>
  <si>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</si>
  <si>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</si>
  <si>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</si>
  <si>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</si>
  <si>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</si>
  <si>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</si>
  <si>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</si>
  <si>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</si>
  <si>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</si>
  <si>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</si>
  <si>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</si>
  <si>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</si>
  <si>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</si>
  <si>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</si>
  <si>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</si>
  <si>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</si>
  <si>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</si>
  <si>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</si>
  <si>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</si>
  <si>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</si>
  <si>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</si>
  <si>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</si>
  <si>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</si>
  <si>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</si>
  <si>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</si>
  <si>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</si>
  <si>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</si>
  <si>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</si>
  <si>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</si>
  <si>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</si>
  <si>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</si>
  <si>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</si>
  <si>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</si>
  <si>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</si>
  <si>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</si>
  <si>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</si>
  <si>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</si>
  <si>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</si>
  <si>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</si>
  <si>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</si>
  <si>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</si>
  <si>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</si>
  <si>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</si>
  <si>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</si>
  <si>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</si>
  <si>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</si>
  <si>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</si>
  <si>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</si>
  <si>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</si>
  <si>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</si>
  <si>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</si>
  <si>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</si>
  <si>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</si>
  <si>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</si>
  <si>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</si>
  <si>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</si>
  <si>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</si>
  <si>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</si>
  <si>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</si>
  <si>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</si>
  <si>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</si>
  <si>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</si>
  <si>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</si>
  <si>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</si>
  <si>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</si>
  <si>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</si>
  <si>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</si>
  <si>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</si>
  <si>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</si>
  <si>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</si>
  <si>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</si>
  <si>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</si>
  <si>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</si>
  <si>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</si>
  <si>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</si>
  <si>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</si>
  <si>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</si>
  <si>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</si>
  <si>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</si>
  <si>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</si>
  <si>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</si>
  <si>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</si>
  <si>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</si>
  <si>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</si>
  <si>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</si>
  <si>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</si>
  <si>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</si>
  <si>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</si>
  <si>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</si>
  <si>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</si>
  <si>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</si>
  <si>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</si>
  <si>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</si>
  <si>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</si>
  <si>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</si>
  <si>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</si>
  <si>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</si>
  <si>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</si>
  <si>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</si>
  <si>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</si>
  <si>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</si>
  <si>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</si>
  <si>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</si>
  <si>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</si>
  <si>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</si>
  <si>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</si>
  <si>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</si>
  <si>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</si>
  <si>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</si>
  <si>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</si>
  <si>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</si>
  <si>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</si>
  <si>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</si>
  <si>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</si>
  <si>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</si>
  <si>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</si>
  <si>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</si>
  <si>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</si>
  <si>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</si>
  <si>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</si>
  <si>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</si>
  <si>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</si>
  <si>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</si>
  <si>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</si>
  <si>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</si>
  <si>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</si>
  <si>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</si>
  <si>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</si>
  <si>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</si>
  <si>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</si>
  <si>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</si>
  <si>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</si>
  <si>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</si>
  <si>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</si>
  <si>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</si>
  <si>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</si>
  <si>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</si>
  <si>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</si>
  <si>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</si>
  <si>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</si>
  <si>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</si>
  <si>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</si>
  <si>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</si>
  <si>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</si>
  <si>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</si>
  <si>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</si>
  <si>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</si>
  <si>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</si>
  <si>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</si>
  <si>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</si>
  <si>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</si>
  <si>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</si>
  <si>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</si>
  <si>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</si>
  <si>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</si>
  <si>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</si>
  <si>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</si>
  <si>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</si>
  <si>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</si>
  <si>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</si>
  <si>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</si>
  <si>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</si>
  <si>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</si>
  <si>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</si>
  <si>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</si>
  <si>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</si>
  <si>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</si>
  <si>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</si>
  <si>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</si>
  <si>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</si>
  <si>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</si>
  <si>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</si>
  <si>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</si>
  <si>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</si>
  <si>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</si>
  <si>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</si>
  <si>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</si>
  <si>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</si>
  <si>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</si>
  <si>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</si>
  <si>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</si>
  <si>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</si>
  <si>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</si>
  <si>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</si>
  <si>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</si>
  <si>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</si>
  <si>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</si>
  <si>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</si>
  <si>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</si>
  <si>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</si>
  <si>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</si>
  <si>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</si>
  <si>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</si>
  <si>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</si>
  <si>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</si>
  <si>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</si>
  <si>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</si>
  <si>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</si>
  <si>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</si>
  <si>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</si>
  <si>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</si>
  <si>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</si>
  <si>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</si>
  <si>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</si>
  <si>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</si>
  <si>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</si>
  <si>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</si>
  <si>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</si>
  <si>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</si>
  <si>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</si>
  <si>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</si>
  <si>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</si>
  <si>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</si>
  <si>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</si>
  <si>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</si>
  <si>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</si>
  <si>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</si>
  <si>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</si>
  <si>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</si>
  <si>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</si>
  <si>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</si>
  <si>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</si>
  <si>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</si>
  <si>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</si>
  <si>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</si>
  <si>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</si>
  <si>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</si>
  <si>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</si>
  <si>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</si>
  <si>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</si>
  <si>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</si>
  <si>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</si>
  <si>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</si>
  <si>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</si>
  <si>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</si>
  <si>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</si>
  <si>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</si>
  <si>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</si>
  <si>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</si>
  <si>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</si>
  <si>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</si>
  <si>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</si>
  <si>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</si>
  <si>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</si>
  <si>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</si>
  <si>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</si>
  <si>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</si>
  <si>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</si>
  <si>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</si>
  <si>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</si>
  <si>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</si>
  <si>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</si>
  <si>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</si>
  <si>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</si>
  <si>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</si>
  <si>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</si>
  <si>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</si>
  <si>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</si>
  <si>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</si>
  <si>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</si>
  <si>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</si>
  <si>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</si>
  <si>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</si>
  <si>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</si>
  <si>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</si>
  <si>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</si>
  <si>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</si>
  <si>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</si>
  <si>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</si>
  <si>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</si>
  <si>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</si>
  <si>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</si>
  <si>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</si>
  <si>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</si>
  <si>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</si>
  <si>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</si>
  <si>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</si>
  <si>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</si>
  <si>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</si>
  <si>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</si>
  <si>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</si>
  <si>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</si>
  <si>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</si>
  <si>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</si>
  <si>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</si>
  <si>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</si>
  <si>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</si>
  <si>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</si>
  <si>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</si>
  <si>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</si>
  <si>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</si>
  <si>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</si>
  <si>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</si>
  <si>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</si>
  <si>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</si>
  <si>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</si>
  <si>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</si>
  <si>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</si>
  <si>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</si>
  <si>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</si>
  <si>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</si>
  <si>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</si>
  <si>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</si>
  <si>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</si>
  <si>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</si>
  <si>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</si>
  <si>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</si>
  <si>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</si>
  <si>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</si>
  <si>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</si>
  <si>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</si>
  <si>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</si>
  <si>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</si>
  <si>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</si>
  <si>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</si>
  <si>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</si>
  <si>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</si>
  <si>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</si>
  <si>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</si>
  <si>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</si>
  <si>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</si>
  <si>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</si>
  <si>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</si>
  <si>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</si>
  <si>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</si>
  <si>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</si>
  <si>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</si>
  <si>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</si>
  <si>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</si>
  <si>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</si>
  <si>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</si>
  <si>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</si>
  <si>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</si>
  <si>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</si>
  <si>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</si>
  <si>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</si>
  <si>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</si>
  <si>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</si>
  <si>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</si>
  <si>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</si>
  <si>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</si>
  <si>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</si>
  <si>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</si>
  <si>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</si>
  <si>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</si>
  <si>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</si>
  <si>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</si>
  <si>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</si>
  <si>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</si>
  <si>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</si>
  <si>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</si>
  <si>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</si>
  <si>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</si>
  <si>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</si>
  <si>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</si>
  <si>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</si>
  <si>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</si>
  <si>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</si>
  <si>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</si>
  <si>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</si>
  <si>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</si>
  <si>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</si>
  <si>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</si>
  <si>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</si>
  <si>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</si>
  <si>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</si>
  <si>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</si>
  <si>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</si>
  <si>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</si>
  <si>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</si>
  <si>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</si>
  <si>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</si>
  <si>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</si>
  <si>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</si>
  <si>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</si>
  <si>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</si>
  <si>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</si>
  <si>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</si>
  <si>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</si>
  <si>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</si>
  <si>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</si>
  <si>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</si>
  <si>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</si>
  <si>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</si>
  <si>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</si>
  <si>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</si>
  <si>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</si>
  <si>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</si>
  <si>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</si>
  <si>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</si>
  <si>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</si>
  <si>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</si>
  <si>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</si>
  <si>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</si>
  <si>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</si>
  <si>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</si>
  <si>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</si>
  <si>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</si>
  <si>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</si>
  <si>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</si>
  <si>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</si>
  <si>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</si>
  <si>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</si>
  <si>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</si>
  <si>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</si>
  <si>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</si>
  <si>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</si>
  <si>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</si>
  <si>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</si>
  <si>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</si>
  <si>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</si>
  <si>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</si>
  <si>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</si>
  <si>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</si>
  <si>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</si>
  <si>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</si>
  <si>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</si>
  <si>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</si>
  <si>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</si>
  <si>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</si>
  <si>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</si>
  <si>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</si>
  <si>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</si>
  <si>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</si>
  <si>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</si>
  <si>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</si>
  <si>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</si>
  <si>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</si>
  <si>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</si>
  <si>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</si>
  <si>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</si>
  <si>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</si>
  <si>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</si>
  <si>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</si>
  <si>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</si>
  <si>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</si>
  <si>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</si>
  <si>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</si>
  <si>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</si>
  <si>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</si>
  <si>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</si>
  <si>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</si>
  <si>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</si>
  <si>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</si>
  <si>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</si>
  <si>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</si>
  <si>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</si>
  <si>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</si>
  <si>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</si>
  <si>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</si>
  <si>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</si>
  <si>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</si>
  <si>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</si>
  <si>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</si>
  <si>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</si>
  <si>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</si>
  <si>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</si>
  <si>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</si>
  <si>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</si>
  <si>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</si>
  <si>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</si>
  <si>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</si>
  <si>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</si>
  <si>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</si>
  <si>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</si>
  <si>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</si>
  <si>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</si>
  <si>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</si>
  <si>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</si>
  <si>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</si>
  <si>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</si>
  <si>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</si>
  <si>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</si>
  <si>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</si>
  <si>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</si>
  <si>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</si>
  <si>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</si>
  <si>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</si>
  <si>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</si>
  <si>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</si>
  <si>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</si>
  <si>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</si>
  <si>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</si>
  <si>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</si>
  <si>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</si>
  <si>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</si>
  <si>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</si>
  <si>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</si>
  <si>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</si>
  <si>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</si>
  <si>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</si>
  <si>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</si>
  <si>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</si>
  <si>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</si>
  <si>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</si>
  <si>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</si>
  <si>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</si>
  <si>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</si>
  <si>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</si>
  <si>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</si>
  <si>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</si>
  <si>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</si>
  <si>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</si>
  <si>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</si>
  <si>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</si>
  <si>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</si>
  <si>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</si>
  <si>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</si>
  <si>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</si>
  <si>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</si>
  <si>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</si>
  <si>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</si>
  <si>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</si>
  <si>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</si>
  <si>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</si>
  <si>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</si>
  <si>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</si>
  <si>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</si>
  <si>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</si>
  <si>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</si>
  <si>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</si>
  <si>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</si>
  <si>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</si>
  <si>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</si>
  <si>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</si>
  <si>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</si>
  <si>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</si>
  <si>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</si>
  <si>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</si>
  <si>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</si>
  <si>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</si>
  <si>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</si>
  <si>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</si>
  <si>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</si>
  <si>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</si>
  <si>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</si>
  <si>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</si>
  <si>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</si>
  <si>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</si>
  <si>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</si>
  <si>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</si>
  <si>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</si>
  <si>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</si>
  <si>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</si>
  <si>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</si>
  <si>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</si>
  <si>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</si>
  <si>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</si>
  <si>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</si>
  <si>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</si>
  <si>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</si>
  <si>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</si>
  <si>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</si>
  <si>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</si>
  <si>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</si>
  <si>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</si>
  <si>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</si>
  <si>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</si>
  <si>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</si>
  <si>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</si>
  <si>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</si>
  <si>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</si>
  <si>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</si>
  <si>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</si>
  <si>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</si>
  <si>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</si>
  <si>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</si>
  <si>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</si>
  <si>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</si>
  <si>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</si>
  <si>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</si>
  <si>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</si>
  <si>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</si>
  <si>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</si>
  <si>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</si>
  <si>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</si>
  <si>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</si>
  <si>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</si>
  <si>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</si>
  <si>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</si>
  <si>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</si>
  <si>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</si>
  <si>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</si>
  <si>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</si>
  <si>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</si>
  <si>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</si>
  <si>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</si>
  <si>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</si>
  <si>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</si>
  <si>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</si>
  <si>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</si>
  <si>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</si>
  <si>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</si>
  <si>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</si>
  <si>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</si>
  <si>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</si>
  <si>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</si>
  <si>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</si>
  <si>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</si>
  <si>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</si>
  <si>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</si>
  <si>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</si>
  <si>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</si>
  <si>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</si>
  <si>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</si>
  <si>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</si>
  <si>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</si>
  <si>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</si>
  <si>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</si>
  <si>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</si>
  <si>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</si>
  <si>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</si>
  <si>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</si>
  <si>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</si>
  <si>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</si>
  <si>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</si>
  <si>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</si>
  <si>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</si>
  <si>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</si>
  <si>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</si>
  <si>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</si>
  <si>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</si>
  <si>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</si>
  <si>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</si>
  <si>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</si>
  <si>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</si>
  <si>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</si>
  <si>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</si>
  <si>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</si>
  <si>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</si>
  <si>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</si>
  <si>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</si>
  <si>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</si>
  <si>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</si>
  <si>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</si>
  <si>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</si>
  <si>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</si>
  <si>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</si>
  <si>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</si>
  <si>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</si>
  <si>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</si>
  <si>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</si>
  <si>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</si>
  <si>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</si>
  <si>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</si>
  <si>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</si>
  <si>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</si>
  <si>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</si>
  <si>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</si>
  <si>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</si>
  <si>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</si>
  <si>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</si>
  <si>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</si>
  <si>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</si>
  <si>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</si>
  <si>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</si>
  <si>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</si>
  <si>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</si>
  <si>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</si>
  <si>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</si>
  <si>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</si>
  <si>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</si>
  <si>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</si>
  <si>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</si>
  <si>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</si>
  <si>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</si>
  <si>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</si>
  <si>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</si>
  <si>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</si>
  <si>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</si>
  <si>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</si>
  <si>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</si>
  <si>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</si>
  <si>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</si>
  <si>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</si>
  <si>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</si>
  <si>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</si>
  <si>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</si>
  <si>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</si>
  <si>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</si>
  <si>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</si>
  <si>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</si>
  <si>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</si>
  <si>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</si>
  <si>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</si>
  <si>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</si>
  <si>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</si>
  <si>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</si>
  <si>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</si>
  <si>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</si>
  <si>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</si>
  <si>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</si>
  <si>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</si>
  <si>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</si>
  <si>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</si>
  <si>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</si>
  <si>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</si>
  <si>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</si>
  <si>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</si>
  <si>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</si>
  <si>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</si>
  <si>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</si>
  <si>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</si>
  <si>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</si>
  <si>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</si>
  <si>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</si>
  <si>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</si>
  <si>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</si>
  <si>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</si>
  <si>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</si>
  <si>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</si>
  <si>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</si>
  <si>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</si>
  <si>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</si>
  <si>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</si>
  <si>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</si>
  <si>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</si>
  <si>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</si>
  <si>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</si>
  <si>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</si>
  <si>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</si>
  <si>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</si>
  <si>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</si>
  <si>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</si>
  <si>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</si>
  <si>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</si>
  <si>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</si>
  <si>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</si>
  <si>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</si>
  <si>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</si>
  <si>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</si>
  <si>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</si>
  <si>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</si>
  <si>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</si>
  <si>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</si>
  <si>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</si>
  <si>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</si>
  <si>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</si>
  <si>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</si>
  <si>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</si>
  <si>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</si>
  <si>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</si>
  <si>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</si>
  <si>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</si>
  <si>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</si>
  <si>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</si>
  <si>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</si>
  <si>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</si>
  <si>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</si>
  <si>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</si>
  <si>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</si>
  <si>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</si>
  <si>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</si>
  <si>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</si>
  <si>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</si>
  <si>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</si>
  <si>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</si>
  <si>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</si>
  <si>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</si>
  <si>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</si>
  <si>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</si>
  <si>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</si>
  <si>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</si>
  <si>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</si>
  <si>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</si>
  <si>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</si>
  <si>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</si>
  <si>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</si>
  <si>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</si>
  <si>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</si>
  <si>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</si>
  <si>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</si>
  <si>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</si>
  <si>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</si>
  <si>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</si>
  <si>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</si>
  <si>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</si>
  <si>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</si>
  <si>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</si>
  <si>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</si>
  <si>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</si>
  <si>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</si>
  <si>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</si>
  <si>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</si>
  <si>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</si>
  <si>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</si>
  <si>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</si>
  <si>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</si>
  <si>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</si>
  <si>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</si>
  <si>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</si>
  <si>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</si>
  <si>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</si>
  <si>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</si>
  <si>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</si>
  <si>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</si>
  <si>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</si>
  <si>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</si>
  <si>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</si>
  <si>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</si>
  <si>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</si>
  <si>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</si>
  <si>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</si>
  <si>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</si>
  <si>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</si>
  <si>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</si>
  <si>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</si>
  <si>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</si>
  <si>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</si>
  <si>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</si>
  <si>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</si>
  <si>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</si>
  <si>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</si>
  <si>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</si>
  <si>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</si>
  <si>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</si>
  <si>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</si>
  <si>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</si>
  <si>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</si>
  <si>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</si>
  <si>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</si>
  <si>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</si>
  <si>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</si>
  <si>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</si>
  <si>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</si>
  <si>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</si>
  <si>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</si>
  <si>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</si>
  <si>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</si>
  <si>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</si>
  <si>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</si>
  <si>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</si>
  <si>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</si>
  <si>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</si>
  <si>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</si>
  <si>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</si>
  <si>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</si>
  <si>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</si>
  <si>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</si>
  <si>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</si>
  <si>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</si>
  <si>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</si>
  <si>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</si>
  <si>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</si>
  <si>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</si>
  <si>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</si>
  <si>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</si>
  <si>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</si>
  <si>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</si>
  <si>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</si>
  <si>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</si>
  <si>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</si>
  <si>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</si>
  <si>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</si>
  <si>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</si>
  <si>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</si>
  <si>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</si>
  <si>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</si>
  <si>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</si>
  <si>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</si>
  <si>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</si>
  <si>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</si>
  <si>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</si>
  <si>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</si>
  <si>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</si>
  <si>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</si>
  <si>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</si>
  <si>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</si>
  <si>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</si>
  <si>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</si>
  <si>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</si>
  <si>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</si>
  <si>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</si>
  <si>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</si>
  <si>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</si>
  <si>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</si>
  <si>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</si>
  <si>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</si>
  <si>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</si>
  <si>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</si>
  <si>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</si>
  <si>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</si>
  <si>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</si>
  <si>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</si>
  <si>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</si>
  <si>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</si>
  <si>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</si>
  <si>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</si>
  <si>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</si>
  <si>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</si>
  <si>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</si>
  <si>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</si>
  <si>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</si>
  <si>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</si>
  <si>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</si>
  <si>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</si>
  <si>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</si>
  <si>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</si>
  <si>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</si>
  <si>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</si>
  <si>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</si>
  <si>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</si>
  <si>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</si>
  <si>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</si>
  <si>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</si>
  <si>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</si>
  <si>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</si>
  <si>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</si>
  <si>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</si>
  <si>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</si>
  <si>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</si>
  <si>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</si>
  <si>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</si>
  <si>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</si>
  <si>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</si>
  <si>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</si>
  <si>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</si>
  <si>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</si>
  <si>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</si>
  <si>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</si>
  <si>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</si>
  <si>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</si>
  <si>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</si>
  <si>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</si>
  <si>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</si>
  <si>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</si>
  <si>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</si>
  <si>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</si>
  <si>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</si>
  <si>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</si>
  <si>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</si>
  <si>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</si>
  <si>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</si>
  <si>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</si>
  <si>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</si>
  <si>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</si>
  <si>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</si>
  <si>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</si>
  <si>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</si>
  <si>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</si>
  <si>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</si>
  <si>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</si>
  <si>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</si>
  <si>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</si>
  <si>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</si>
  <si>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</si>
  <si>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</si>
  <si>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</si>
  <si>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</si>
  <si>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</si>
  <si>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</si>
  <si>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</si>
  <si>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</si>
  <si>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</si>
  <si>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</si>
  <si>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</si>
  <si>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</si>
  <si>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</si>
  <si>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</si>
  <si>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</si>
  <si>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</si>
  <si>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</si>
  <si>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</si>
  <si>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</si>
  <si>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</si>
  <si>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</si>
  <si>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</si>
  <si>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</si>
  <si>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</si>
  <si>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</si>
  <si>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</si>
  <si>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</si>
  <si>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</si>
  <si>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</si>
  <si>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</si>
  <si>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</si>
  <si>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</si>
  <si>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</si>
  <si>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</si>
  <si>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</si>
  <si>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</si>
  <si>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</si>
  <si>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</si>
  <si>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</si>
  <si>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</si>
  <si>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</si>
  <si>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</si>
  <si>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</si>
  <si>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</si>
  <si>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</si>
  <si>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</si>
  <si>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</si>
  <si>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</si>
  <si>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</si>
  <si>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</si>
  <si>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</si>
  <si>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</si>
  <si>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</si>
  <si>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</si>
  <si>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</si>
  <si>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</si>
  <si>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</si>
  <si>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</si>
  <si>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</si>
  <si>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</si>
  <si>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</si>
  <si>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</si>
  <si>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</si>
  <si>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</si>
  <si>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</si>
  <si>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</si>
  <si>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</si>
  <si>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</si>
  <si>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</si>
  <si>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</si>
  <si>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</si>
  <si>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</si>
  <si>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</si>
  <si>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</si>
  <si>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</si>
  <si>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</si>
  <si>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</si>
  <si>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</si>
  <si>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</si>
  <si>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</si>
  <si>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</si>
  <si>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</si>
  <si>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</si>
  <si>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</si>
  <si>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</si>
  <si>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</si>
  <si>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</si>
  <si>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</si>
  <si>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</si>
  <si>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</si>
  <si>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</si>
  <si>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</si>
  <si>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</si>
  <si>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</si>
  <si>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</si>
  <si>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</si>
  <si>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</si>
  <si>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</si>
  <si>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</si>
  <si>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</si>
  <si>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</si>
  <si>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</si>
  <si>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</si>
  <si>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</si>
  <si>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</si>
  <si>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</si>
  <si>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</si>
  <si>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</si>
  <si>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</si>
  <si>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</si>
  <si>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</si>
  <si>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</si>
  <si>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</si>
  <si>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</si>
  <si>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</si>
  <si>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</si>
  <si>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</si>
  <si>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</si>
  <si>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</si>
  <si>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</si>
  <si>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</si>
  <si>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</si>
  <si>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</si>
  <si>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</si>
  <si>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</si>
  <si>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</si>
  <si>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</si>
  <si>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</si>
  <si>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</si>
  <si>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</si>
  <si>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</si>
  <si>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</si>
  <si>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</si>
  <si>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</si>
  <si>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</si>
  <si>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</si>
  <si>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</si>
  <si>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</si>
  <si>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</si>
  <si>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</si>
  <si>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</si>
  <si>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</si>
  <si>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</si>
  <si>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</si>
  <si>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</si>
  <si>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</si>
  <si>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</si>
  <si>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</si>
  <si>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</si>
  <si>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</si>
  <si>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</si>
  <si>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</si>
  <si>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</si>
  <si>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</si>
  <si>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</si>
  <si>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</si>
  <si>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</si>
  <si>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</si>
  <si>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</si>
  <si>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</si>
  <si>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</si>
  <si>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</si>
  <si>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</si>
  <si>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</si>
  <si>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</si>
  <si>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</si>
  <si>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</si>
  <si>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</si>
  <si>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</si>
  <si>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</si>
  <si>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</si>
  <si>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</si>
  <si>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</si>
  <si>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</si>
  <si>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</si>
  <si>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</si>
  <si>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</si>
  <si>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</si>
  <si>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</si>
  <si>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</si>
  <si>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</si>
  <si>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</si>
  <si>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</si>
  <si>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</si>
  <si>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</si>
  <si>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</si>
  <si>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</si>
  <si>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</si>
  <si>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</si>
  <si>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</si>
  <si>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</si>
  <si>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</si>
  <si>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</si>
  <si>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</si>
  <si>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</si>
  <si>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</si>
  <si>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</si>
  <si>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</si>
  <si>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</si>
  <si>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</si>
  <si>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</si>
  <si>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</si>
  <si>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</si>
  <si>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</si>
  <si>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</si>
  <si>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</si>
  <si>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</si>
  <si>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</si>
  <si>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</si>
  <si>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</si>
  <si>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</si>
  <si>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</si>
  <si>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</si>
  <si>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</si>
  <si>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</si>
  <si>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</si>
  <si>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</si>
  <si>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</si>
  <si>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</si>
  <si>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</si>
  <si>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</si>
  <si>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</si>
  <si>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</si>
  <si>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</si>
  <si>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</si>
  <si>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</si>
  <si>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</si>
  <si>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</si>
  <si>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</si>
  <si>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</si>
  <si>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</si>
  <si>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</si>
  <si>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</si>
  <si>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</si>
  <si>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</si>
  <si>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</si>
  <si>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</si>
  <si>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</si>
  <si>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</si>
  <si>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</si>
  <si>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</si>
  <si>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</si>
  <si>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</si>
  <si>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</si>
  <si>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</si>
  <si>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</si>
  <si>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</si>
  <si>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</si>
  <si>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</si>
  <si>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</si>
  <si>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</si>
  <si>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</si>
  <si>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</si>
  <si>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</si>
  <si>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</si>
  <si>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</si>
  <si>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</si>
  <si>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</si>
  <si>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</si>
  <si>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</si>
  <si>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</si>
  <si>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</si>
  <si>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</si>
  <si>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</si>
  <si>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</si>
  <si>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</si>
  <si>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</si>
  <si>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</si>
  <si>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</si>
  <si>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</si>
  <si>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</si>
  <si>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</si>
  <si>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</si>
  <si>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</si>
  <si>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</si>
  <si>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</si>
  <si>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</si>
  <si>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</si>
  <si>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</si>
  <si>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</si>
  <si>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</si>
  <si>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</si>
  <si>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</si>
  <si>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</si>
  <si>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</si>
  <si>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</si>
  <si>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</si>
  <si>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</si>
  <si>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</si>
  <si>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</si>
  <si>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</si>
  <si>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</si>
  <si>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</si>
  <si>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</si>
  <si>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</si>
  <si>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</si>
  <si>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</si>
  <si>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</si>
  <si>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</si>
  <si>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</si>
  <si>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</si>
  <si>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</si>
  <si>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</si>
  <si>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</si>
  <si>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</si>
  <si>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</si>
  <si>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</si>
  <si>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</si>
  <si>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</si>
  <si>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</si>
  <si>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</si>
  <si>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</si>
  <si>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</si>
  <si>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</si>
  <si>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</si>
  <si>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</si>
  <si>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</si>
  <si>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</si>
  <si>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</si>
  <si>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</si>
  <si>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</si>
  <si>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</si>
  <si>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</si>
  <si>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</si>
  <si>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</si>
  <si>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</si>
  <si>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</si>
  <si>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</si>
  <si>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</si>
  <si>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</si>
  <si>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</si>
  <si>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</si>
  <si>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</si>
  <si>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</si>
  <si>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</si>
  <si>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</si>
  <si>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</si>
  <si>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</si>
  <si>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</si>
  <si>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</si>
  <si>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</si>
  <si>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</si>
  <si>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</si>
  <si>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</si>
  <si>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</si>
  <si>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</si>
  <si>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</si>
  <si>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</si>
  <si>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</si>
  <si>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</si>
  <si>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</si>
  <si>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</si>
  <si>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</si>
  <si>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</si>
  <si>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</si>
  <si>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</si>
  <si>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</si>
  <si>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</si>
  <si>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</si>
  <si>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</si>
  <si>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</si>
  <si>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</si>
  <si>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</si>
  <si>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</si>
  <si>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</si>
  <si>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</si>
  <si>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</si>
  <si>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</si>
  <si>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</si>
  <si>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</si>
  <si>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</si>
  <si>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</si>
  <si>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</si>
  <si>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</si>
  <si>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</si>
  <si>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</si>
  <si>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</si>
  <si>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</si>
  <si>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</si>
  <si>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</si>
  <si>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</si>
  <si>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</si>
  <si>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</si>
  <si>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</si>
  <si>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</si>
  <si>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</si>
  <si>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</si>
  <si>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</si>
  <si>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</si>
  <si>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</si>
  <si>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</si>
  <si>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</si>
  <si>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</si>
  <si>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</si>
  <si>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</si>
  <si>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</si>
  <si>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</si>
  <si>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</si>
  <si>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</si>
  <si>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</si>
  <si>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</si>
  <si>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</si>
  <si>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</si>
  <si>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</si>
  <si>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</si>
  <si>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</si>
  <si>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</si>
  <si>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</si>
  <si>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</si>
  <si>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</si>
  <si>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</si>
  <si>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</si>
  <si>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</si>
  <si>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</si>
  <si>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</si>
  <si>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</si>
  <si>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</si>
  <si>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</si>
  <si>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</si>
  <si>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</si>
  <si>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</si>
  <si>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</si>
  <si>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</si>
  <si>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</si>
  <si>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</si>
  <si>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</si>
  <si>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</si>
  <si>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</si>
  <si>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</si>
  <si>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</si>
  <si>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</si>
  <si>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</si>
  <si>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</si>
  <si>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</si>
  <si>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</si>
  <si>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</si>
  <si>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</si>
  <si>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</si>
  <si>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</si>
  <si>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</si>
  <si>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</si>
  <si>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</si>
  <si>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</si>
  <si>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</si>
  <si>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</si>
  <si>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</si>
  <si>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</si>
  <si>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</si>
  <si>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</si>
  <si>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</si>
  <si>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</si>
  <si>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</si>
  <si>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</si>
  <si>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</si>
  <si>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</si>
  <si>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</si>
  <si>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</si>
  <si>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</si>
  <si>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</si>
  <si>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</si>
  <si>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</si>
  <si>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</si>
  <si>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</si>
  <si>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</si>
  <si>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</si>
  <si>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</si>
  <si>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</si>
  <si>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</si>
  <si>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</si>
  <si>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</si>
  <si>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</si>
  <si>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</si>
  <si>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</si>
  <si>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</si>
  <si>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</si>
  <si>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</si>
  <si>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</si>
  <si>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</si>
  <si>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</si>
  <si>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</si>
  <si>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</si>
  <si>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</si>
  <si>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</si>
  <si>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</si>
  <si>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</si>
  <si>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</si>
  <si>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</si>
  <si>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</si>
  <si>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</si>
  <si>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</si>
  <si>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</si>
  <si>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</si>
  <si>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</si>
  <si>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</si>
  <si>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</si>
  <si>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</si>
  <si>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</si>
  <si>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</si>
  <si>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</si>
  <si>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</si>
  <si>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</si>
  <si>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</si>
  <si>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</si>
  <si>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</si>
  <si>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</si>
  <si>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</si>
  <si>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</si>
  <si>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</si>
  <si>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</si>
  <si>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</si>
  <si>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</si>
  <si>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</si>
  <si>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</si>
  <si>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</si>
  <si>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</si>
  <si>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</si>
  <si>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</si>
  <si>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</si>
  <si>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</si>
  <si>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</si>
  <si>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</si>
  <si>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</si>
  <si>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</si>
  <si>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</si>
  <si>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</si>
  <si>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</si>
  <si>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</si>
  <si>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</si>
  <si>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</si>
  <si>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</si>
  <si>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</si>
  <si>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</si>
  <si>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</si>
  <si>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</si>
  <si>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</si>
  <si>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</si>
  <si>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</si>
  <si>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</si>
  <si>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</si>
  <si>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</si>
  <si>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</si>
  <si>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</si>
  <si>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</si>
  <si>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</si>
  <si>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</si>
  <si>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</si>
  <si>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</si>
  <si>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</si>
  <si>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</si>
  <si>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</si>
  <si>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</si>
  <si>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</si>
  <si>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</si>
  <si>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</si>
  <si>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</si>
  <si>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</si>
  <si>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</si>
  <si>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</si>
  <si>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</si>
  <si>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</si>
  <si>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</si>
  <si>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</si>
  <si>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</si>
  <si>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</si>
  <si>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</si>
  <si>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</si>
  <si>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</si>
  <si>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</si>
  <si>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</si>
  <si>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</si>
  <si>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</si>
  <si>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</si>
  <si>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</si>
  <si>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</si>
  <si>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</si>
  <si>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</si>
  <si>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</si>
  <si>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</si>
  <si>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</si>
  <si>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</si>
  <si>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</si>
  <si>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</si>
  <si>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</si>
  <si>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</si>
  <si>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</si>
  <si>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</si>
  <si>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</si>
  <si>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</si>
  <si>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</si>
  <si>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</si>
  <si>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</si>
  <si>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</si>
  <si>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</si>
  <si>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</si>
  <si>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</si>
  <si>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</si>
  <si>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</si>
  <si>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</si>
  <si>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</si>
  <si>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</si>
  <si>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</si>
  <si>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</si>
  <si>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</si>
  <si>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</si>
  <si>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</si>
  <si>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</si>
  <si>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</si>
  <si>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</si>
  <si>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</si>
  <si>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</si>
  <si>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</si>
  <si>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</si>
  <si>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</si>
  <si>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</si>
  <si>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</si>
  <si>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</si>
  <si>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</si>
  <si>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</si>
  <si>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</si>
  <si>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</si>
  <si>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</si>
  <si>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</si>
  <si>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</si>
  <si>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</si>
  <si>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</si>
  <si>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</si>
  <si>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</si>
  <si>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</si>
  <si>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</si>
  <si>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</si>
  <si>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</si>
  <si>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</si>
  <si>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</si>
  <si>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</si>
  <si>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</si>
  <si>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</si>
  <si>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</si>
  <si>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</si>
  <si>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</si>
  <si>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</si>
  <si>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</si>
  <si>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</si>
  <si>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</si>
  <si>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</si>
  <si>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</si>
  <si>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</si>
  <si>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</si>
  <si>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</si>
  <si>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</si>
  <si>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</si>
  <si>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</si>
  <si>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</si>
  <si>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</si>
  <si>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</si>
  <si>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</si>
  <si>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</si>
  <si>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</si>
  <si>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</si>
  <si>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</si>
  <si>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</si>
  <si>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</si>
  <si>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</si>
  <si>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</si>
  <si>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</si>
  <si>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</si>
  <si>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</si>
  <si>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</si>
  <si>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</si>
  <si>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</si>
  <si>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</si>
  <si>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</si>
  <si>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</si>
  <si>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</si>
  <si>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</si>
  <si>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</si>
  <si>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</si>
  <si>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</si>
  <si>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</si>
  <si>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</si>
  <si>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</si>
  <si>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</si>
  <si>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</si>
  <si>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</si>
  <si>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</si>
  <si>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</si>
  <si>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</si>
  <si>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</si>
  <si>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</si>
  <si>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</si>
  <si>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</si>
  <si>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</si>
  <si>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</si>
  <si>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</si>
  <si>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</si>
  <si>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</si>
  <si>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</si>
  <si>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</si>
  <si>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</si>
  <si>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</si>
  <si>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</si>
  <si>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</si>
  <si>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</si>
  <si>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</si>
  <si>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</si>
  <si>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</si>
  <si>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</si>
  <si>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</si>
  <si>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</si>
  <si>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</si>
  <si>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</si>
  <si>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</si>
  <si>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</si>
  <si>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</si>
  <si>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</si>
  <si>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</si>
  <si>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</si>
  <si>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</si>
  <si>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</si>
  <si>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</si>
  <si>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</si>
  <si>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</si>
  <si>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</si>
  <si>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</si>
  <si>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</si>
  <si>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</si>
  <si>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</si>
  <si>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</si>
  <si>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</si>
  <si>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</si>
  <si>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</si>
  <si>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</si>
  <si>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</si>
  <si>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</si>
  <si>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</si>
  <si>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</si>
  <si>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</si>
  <si>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</si>
  <si>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</si>
  <si>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</si>
  <si>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</si>
  <si>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</si>
  <si>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</si>
  <si>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</si>
  <si>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</si>
  <si>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</si>
  <si>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</si>
  <si>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</si>
  <si>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</si>
  <si>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</si>
  <si>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</si>
  <si>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</si>
  <si>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</si>
  <si>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</si>
  <si>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</si>
  <si>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</si>
  <si>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</si>
  <si>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</si>
  <si>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</si>
  <si>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</si>
  <si>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</si>
  <si>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</si>
  <si>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</si>
  <si>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</si>
  <si>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</si>
  <si>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</si>
  <si>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</si>
  <si>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</si>
  <si>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</si>
  <si>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</si>
  <si>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</si>
  <si>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</si>
  <si>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</si>
  <si>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</si>
  <si>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</si>
  <si>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</si>
  <si>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</si>
  <si>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</si>
  <si>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</si>
  <si>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</si>
  <si>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</si>
  <si>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</si>
  <si>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</si>
  <si>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</si>
  <si>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</si>
  <si>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</si>
  <si>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</si>
  <si>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</si>
  <si>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</si>
  <si>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</si>
  <si>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</si>
  <si>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</si>
  <si>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</si>
  <si>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</si>
  <si>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</si>
  <si>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</si>
  <si>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</si>
  <si>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</si>
  <si>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</si>
  <si>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</si>
  <si>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</si>
  <si>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</si>
  <si>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</si>
  <si>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</si>
  <si>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</si>
  <si>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</si>
  <si>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</si>
  <si>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</si>
  <si>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</si>
  <si>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</si>
  <si>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</si>
  <si>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</si>
  <si>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</si>
  <si>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</si>
  <si>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</si>
  <si>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</si>
  <si>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</si>
  <si>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</si>
  <si>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</si>
  <si>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</si>
  <si>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</si>
  <si>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</si>
  <si>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</si>
  <si>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</si>
  <si>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</si>
  <si>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</si>
  <si>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</si>
  <si>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</si>
  <si>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</si>
  <si>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</si>
  <si>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</si>
  <si>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</si>
  <si>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</si>
  <si>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</si>
  <si>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</si>
  <si>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</si>
  <si>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</si>
  <si>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</si>
  <si>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</si>
  <si>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</si>
  <si>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</si>
  <si>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</si>
  <si>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</si>
  <si>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</si>
  <si>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</si>
  <si>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</si>
  <si>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</si>
  <si>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</si>
  <si>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</si>
  <si>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</si>
  <si>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</si>
  <si>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</si>
  <si>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</si>
  <si>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</si>
  <si>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</si>
  <si>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</si>
  <si>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</si>
  <si>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</si>
  <si>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</si>
  <si>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</si>
  <si>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</si>
  <si>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</si>
  <si>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</si>
  <si>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</si>
  <si>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</si>
  <si>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</si>
  <si>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</si>
  <si>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</si>
  <si>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</si>
  <si>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</si>
  <si>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</si>
  <si>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</si>
  <si>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</si>
  <si>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</si>
  <si>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</si>
  <si>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</si>
  <si>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</si>
  <si>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</si>
  <si>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</si>
  <si>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</si>
  <si>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</si>
  <si>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</si>
  <si>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</si>
  <si>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</si>
  <si>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</si>
  <si>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</si>
  <si>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</si>
  <si>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</si>
  <si>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</si>
  <si>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</si>
  <si>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</si>
  <si>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</si>
  <si>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</si>
  <si>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</si>
  <si>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</si>
  <si>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</si>
  <si>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</si>
  <si>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</si>
  <si>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</si>
  <si>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</si>
  <si>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</si>
  <si>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</si>
  <si>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</si>
  <si>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</si>
  <si>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</si>
  <si>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</si>
  <si>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</si>
  <si>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</si>
  <si>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</si>
  <si>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</si>
  <si>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</si>
  <si>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</si>
  <si>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</si>
  <si>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</si>
  <si>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</si>
  <si>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</si>
  <si>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</si>
  <si>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</si>
  <si>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</si>
  <si>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</si>
  <si>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</si>
  <si>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</si>
  <si>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</si>
  <si>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</si>
  <si>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</si>
  <si>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</si>
  <si>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</si>
  <si>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</si>
  <si>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</si>
  <si>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</si>
  <si>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</si>
  <si>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</si>
  <si>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</si>
  <si>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</si>
  <si>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</si>
  <si>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</si>
  <si>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</si>
  <si>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</si>
  <si>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</si>
  <si>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</si>
  <si>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</si>
  <si>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</si>
  <si>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</si>
  <si>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</si>
  <si>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</si>
  <si>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</si>
  <si>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</si>
  <si>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</si>
  <si>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</si>
  <si>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</si>
  <si>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</si>
  <si>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</si>
  <si>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</si>
  <si>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</si>
  <si>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</si>
  <si>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</si>
  <si>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</si>
  <si>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</si>
  <si>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</si>
  <si>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</si>
  <si>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</si>
  <si>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</si>
  <si>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</si>
  <si>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</si>
  <si>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</si>
  <si>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</si>
  <si>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</si>
  <si>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</si>
  <si>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</si>
  <si>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</si>
  <si>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</si>
  <si>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</si>
  <si>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</si>
  <si>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</si>
  <si>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</si>
  <si>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</si>
  <si>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</si>
  <si>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</si>
  <si>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</si>
  <si>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</si>
  <si>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</si>
  <si>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</si>
  <si>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</si>
  <si>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</si>
  <si>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</si>
  <si>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</si>
  <si>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</si>
  <si>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</si>
  <si>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</si>
  <si>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</si>
  <si>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</si>
  <si>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</si>
  <si>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</si>
  <si>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</si>
  <si>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</si>
  <si>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</si>
  <si>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</si>
  <si>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</si>
  <si>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</si>
  <si>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</si>
  <si>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</si>
  <si>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</si>
  <si>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</si>
  <si>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</si>
  <si>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</si>
  <si>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</si>
  <si>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</si>
  <si>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</si>
  <si>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</si>
  <si>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</si>
  <si>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</si>
  <si>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</si>
  <si>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</si>
  <si>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</si>
  <si>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</si>
  <si>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</si>
  <si>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</si>
  <si>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</si>
  <si>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</si>
  <si>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</si>
  <si>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</si>
  <si>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</si>
  <si>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</si>
  <si>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</si>
  <si>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</si>
  <si>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</si>
  <si>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</si>
  <si>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</si>
  <si>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</si>
  <si>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</si>
  <si>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</si>
  <si>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</si>
  <si>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</si>
  <si>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</si>
  <si>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</si>
  <si>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</si>
  <si>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</si>
  <si>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</si>
  <si>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</si>
  <si>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</si>
  <si>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</si>
  <si>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</si>
  <si>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</si>
  <si>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</si>
  <si>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</si>
  <si>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</si>
  <si>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</si>
  <si>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</si>
  <si>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</si>
  <si>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</si>
  <si>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</si>
  <si>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</si>
  <si>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</si>
  <si>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</si>
  <si>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</si>
  <si>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</si>
  <si>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</si>
  <si>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</si>
  <si>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</si>
  <si>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</si>
  <si>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</si>
  <si>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</si>
  <si>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</si>
  <si>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</si>
  <si>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</si>
  <si>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</si>
  <si>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</si>
  <si>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</si>
  <si>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</si>
  <si>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</si>
  <si>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</si>
  <si>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</si>
  <si>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</si>
  <si>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</si>
  <si>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</si>
  <si>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</si>
  <si>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</si>
  <si>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</si>
  <si>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</si>
  <si>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</si>
  <si>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</si>
  <si>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</si>
  <si>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</si>
  <si>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</si>
  <si>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</si>
  <si>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</si>
  <si>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</si>
  <si>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</si>
  <si>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</si>
  <si>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</si>
  <si>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</si>
  <si>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</si>
  <si>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</si>
  <si>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</si>
  <si>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</si>
  <si>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</si>
  <si>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</si>
  <si>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</si>
  <si>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</si>
  <si>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</si>
  <si>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</si>
  <si>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</si>
  <si>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</si>
  <si>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</si>
  <si>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</si>
  <si>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</si>
  <si>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</si>
  <si>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</si>
  <si>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</si>
  <si>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</si>
  <si>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</si>
  <si>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</si>
  <si>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</si>
  <si>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</si>
  <si>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</si>
  <si>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</si>
  <si>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</si>
  <si>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</si>
  <si>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</si>
  <si>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</si>
  <si>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</si>
  <si>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</si>
  <si>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</si>
  <si>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</si>
  <si>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</si>
  <si>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</si>
  <si>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</si>
  <si>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</si>
  <si>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</si>
  <si>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</si>
  <si>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</si>
  <si>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</si>
  <si>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</si>
  <si>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</si>
  <si>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</si>
  <si>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</si>
  <si>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</si>
  <si>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</si>
  <si>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</si>
  <si>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</si>
  <si>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</si>
  <si>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</si>
  <si>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</si>
  <si>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</si>
  <si>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</si>
  <si>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</si>
  <si>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</si>
  <si>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</si>
  <si>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</si>
  <si>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</si>
  <si>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</si>
  <si>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</si>
  <si>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</si>
  <si>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</si>
  <si>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</si>
  <si>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</si>
  <si>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</si>
  <si>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</si>
  <si>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</si>
  <si>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</si>
  <si>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</si>
  <si>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</si>
  <si>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</si>
  <si>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</si>
  <si>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</si>
  <si>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</si>
  <si>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</si>
  <si>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</si>
  <si>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</si>
  <si>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</si>
  <si>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</si>
  <si>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</si>
  <si>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</si>
  <si>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</si>
  <si>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</si>
  <si>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</si>
  <si>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</si>
  <si>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</si>
  <si>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</si>
  <si>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</si>
  <si>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</si>
  <si>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</si>
  <si>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</si>
  <si>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</si>
  <si>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</si>
  <si>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</si>
  <si>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</si>
  <si>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</si>
  <si>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</si>
  <si>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</si>
  <si>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</si>
  <si>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</si>
  <si>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</si>
  <si>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</si>
  <si>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</si>
  <si>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</si>
  <si>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</si>
  <si>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</si>
  <si>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</si>
  <si>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</si>
  <si>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</si>
  <si>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</si>
  <si>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</si>
  <si>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</si>
  <si>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</si>
  <si>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</si>
  <si>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</si>
  <si>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</si>
  <si>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</si>
  <si>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</si>
  <si>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</si>
  <si>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</si>
  <si>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</si>
  <si>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</si>
  <si>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</si>
  <si>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</si>
  <si>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</si>
  <si>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</si>
  <si>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</si>
  <si>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</si>
  <si>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</si>
  <si>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</si>
  <si>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</si>
  <si>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</si>
  <si>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</si>
  <si>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</si>
  <si>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</si>
  <si>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</si>
  <si>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</si>
  <si>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</si>
  <si>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</si>
  <si>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</si>
  <si>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</si>
  <si>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</si>
  <si>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</si>
  <si>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</si>
  <si>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</si>
  <si>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</si>
  <si>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</si>
  <si>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</si>
  <si>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</si>
  <si>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</si>
  <si>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</si>
  <si>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</si>
  <si>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</si>
  <si>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</si>
  <si>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</si>
  <si>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</si>
  <si>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</si>
  <si>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</si>
  <si>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</si>
  <si>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</si>
  <si>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</si>
  <si>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</si>
  <si>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</si>
  <si>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</si>
  <si>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</si>
  <si>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</si>
  <si>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</si>
  <si>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</si>
  <si>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</si>
  <si>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</si>
  <si>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</si>
  <si>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</si>
  <si>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</si>
  <si>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</si>
  <si>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</si>
  <si>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</si>
  <si>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</si>
  <si>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</si>
  <si>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</si>
  <si>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</si>
  <si>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</si>
  <si>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</si>
  <si>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</si>
  <si>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</si>
  <si>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</si>
  <si>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</si>
  <si>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</si>
  <si>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</si>
  <si>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</si>
  <si>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</si>
  <si>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</si>
  <si>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</si>
  <si>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</si>
  <si>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</si>
  <si>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</si>
  <si>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</si>
  <si>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</si>
  <si>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</si>
  <si>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</si>
  <si>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</si>
  <si>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</si>
  <si>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</si>
  <si>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</si>
  <si>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</si>
  <si>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</si>
  <si>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</si>
  <si>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</si>
  <si>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</si>
  <si>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</si>
  <si>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</si>
  <si>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</si>
  <si>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</si>
  <si>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</si>
  <si>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</si>
  <si>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</si>
  <si>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</si>
  <si>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</si>
  <si>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</si>
  <si>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</si>
  <si>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</si>
  <si>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</si>
  <si>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</si>
  <si>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</si>
  <si>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</si>
  <si>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</si>
  <si>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</si>
  <si>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</si>
  <si>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</si>
  <si>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</si>
  <si>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</si>
  <si>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</si>
  <si>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</si>
  <si>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</si>
  <si>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</si>
  <si>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</si>
  <si>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</si>
  <si>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</si>
  <si>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</si>
  <si>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</si>
  <si>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</si>
  <si>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</si>
  <si>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</si>
  <si>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</si>
  <si>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</si>
  <si>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</si>
  <si>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</si>
  <si>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</si>
  <si>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</si>
  <si>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</si>
  <si>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</si>
  <si>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</si>
  <si>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</si>
  <si>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</si>
  <si>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</si>
  <si>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</si>
  <si>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</si>
  <si>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</si>
  <si>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</si>
  <si>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</si>
  <si>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</si>
  <si>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</si>
  <si>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</si>
  <si>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</si>
  <si>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</si>
  <si>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</si>
  <si>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</si>
  <si>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</si>
  <si>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</si>
  <si>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</si>
  <si>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</si>
  <si>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</si>
  <si>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</si>
  <si>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</si>
  <si>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</si>
  <si>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</si>
  <si>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</si>
  <si>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</si>
  <si>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</si>
  <si>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</si>
  <si>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</si>
  <si>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</si>
  <si>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</si>
  <si>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</si>
  <si>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</si>
  <si>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</si>
  <si>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</si>
  <si>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</si>
  <si>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</si>
  <si>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</si>
  <si>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</si>
  <si>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</si>
  <si>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</si>
  <si>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</si>
  <si>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</si>
  <si>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</si>
  <si>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</si>
  <si>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</si>
  <si>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</si>
  <si>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</si>
  <si>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</si>
  <si>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</si>
  <si>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</si>
  <si>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</si>
  <si>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</si>
  <si>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</si>
  <si>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</si>
  <si>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</si>
  <si>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</si>
  <si>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</si>
  <si>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</si>
  <si>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</si>
  <si>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</si>
  <si>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</si>
  <si>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</si>
  <si>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</si>
  <si>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</si>
  <si>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</si>
  <si>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</si>
  <si>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</si>
  <si>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</si>
  <si>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</si>
  <si>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</si>
  <si>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</si>
  <si>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</si>
  <si>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</si>
  <si>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</si>
  <si>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</si>
  <si>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</si>
  <si>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</si>
  <si>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</si>
  <si>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</si>
  <si>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</si>
  <si>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</si>
  <si>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</si>
  <si>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</si>
  <si>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</si>
  <si>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</si>
  <si>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</si>
  <si>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</si>
  <si>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</si>
  <si>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</si>
  <si>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</si>
  <si>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</si>
  <si>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</si>
  <si>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</si>
  <si>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</si>
  <si>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</si>
  <si>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</si>
  <si>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</si>
  <si>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</si>
  <si>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</si>
  <si>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</si>
  <si>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</si>
  <si>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</si>
  <si>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</si>
  <si>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</si>
  <si>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</si>
  <si>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</si>
  <si>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</si>
  <si>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</si>
  <si>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</si>
  <si>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</si>
  <si>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</si>
  <si>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</si>
  <si>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</si>
  <si>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</si>
  <si>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</si>
  <si>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</si>
  <si>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</si>
  <si>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</si>
  <si>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</si>
  <si>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</si>
  <si>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</si>
  <si>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</si>
  <si>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</si>
  <si>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</si>
  <si>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</si>
  <si>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</si>
  <si>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</si>
  <si>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</si>
  <si>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</si>
  <si>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</si>
  <si>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</si>
  <si>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</si>
  <si>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</si>
  <si>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</si>
  <si>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</si>
  <si>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</si>
  <si>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</si>
  <si>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</si>
  <si>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</si>
  <si>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</si>
  <si>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</si>
  <si>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</si>
  <si>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</si>
  <si>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</si>
  <si>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</si>
  <si>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</si>
  <si>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</si>
  <si>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</si>
  <si>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</si>
  <si>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</si>
  <si>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</si>
  <si>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</si>
  <si>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</si>
  <si>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</si>
  <si>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</si>
  <si>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</si>
  <si>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</si>
  <si>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</si>
  <si>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</si>
  <si>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</si>
  <si>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</si>
  <si>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</si>
  <si>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</si>
  <si>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</si>
  <si>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</si>
  <si>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</si>
  <si>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</si>
  <si>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</si>
  <si>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</si>
  <si>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</si>
  <si>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</si>
  <si>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</si>
  <si>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</si>
  <si>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</si>
  <si>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</si>
  <si>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</si>
  <si>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</si>
  <si>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</si>
  <si>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</si>
  <si>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</si>
  <si>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</si>
  <si>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</si>
  <si>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</si>
  <si>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</si>
  <si>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</si>
  <si>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</si>
  <si>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</si>
  <si>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</si>
  <si>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</si>
  <si>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</si>
  <si>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</si>
  <si>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</si>
  <si>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</si>
  <si>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</si>
  <si>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</si>
  <si>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</si>
  <si>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</si>
  <si>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</si>
  <si>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</si>
  <si>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</si>
  <si>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</si>
  <si>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</si>
  <si>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</si>
  <si>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</si>
  <si>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</si>
  <si>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</si>
  <si>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</si>
  <si>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</si>
  <si>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</si>
  <si>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</si>
  <si>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</si>
  <si>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</si>
  <si>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</si>
  <si>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</si>
  <si>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</si>
  <si>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</si>
  <si>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</si>
  <si>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</si>
  <si>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</si>
  <si>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</si>
  <si>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</si>
  <si>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</si>
  <si>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</si>
  <si>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</si>
  <si>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</si>
  <si>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</si>
  <si>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</si>
  <si>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</si>
  <si>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</si>
  <si>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</si>
  <si>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</si>
  <si>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</si>
  <si>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</si>
  <si>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</si>
  <si>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</si>
  <si>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</si>
  <si>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</si>
  <si>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</si>
  <si>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</si>
  <si>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</si>
  <si>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</si>
  <si>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</si>
  <si>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</si>
  <si>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</si>
  <si>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</si>
  <si>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</si>
  <si>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</si>
  <si>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</si>
  <si>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</si>
  <si>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</si>
  <si>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</si>
  <si>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</si>
  <si>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</si>
  <si>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</si>
  <si>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</si>
  <si>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</si>
  <si>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</si>
  <si>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</si>
  <si>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</si>
  <si>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</si>
  <si>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</si>
  <si>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</si>
  <si>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</si>
  <si>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</si>
  <si>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</si>
  <si>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</si>
  <si>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</si>
  <si>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</si>
  <si>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</si>
  <si>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</si>
  <si>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</si>
  <si>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</si>
  <si>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</si>
  <si>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</si>
  <si>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</si>
  <si>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</si>
  <si>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</si>
  <si>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</si>
  <si>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</si>
  <si>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</si>
  <si>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</si>
  <si>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</si>
  <si>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</si>
  <si>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</si>
  <si>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</si>
  <si>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</si>
  <si>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</si>
  <si>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</si>
  <si>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</si>
  <si>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</si>
  <si>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</si>
  <si>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</si>
  <si>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</si>
  <si>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</si>
  <si>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</si>
  <si>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</si>
  <si>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</si>
  <si>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</si>
  <si>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</si>
  <si>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</si>
  <si>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</si>
  <si>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</si>
  <si>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</si>
  <si>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</si>
  <si>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</si>
  <si>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</si>
  <si>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</si>
  <si>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</si>
  <si>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</si>
  <si>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</si>
  <si>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</si>
  <si>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</si>
  <si>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</si>
  <si>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</si>
  <si>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</si>
  <si>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</si>
  <si>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</si>
  <si>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</si>
  <si>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</si>
  <si>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</si>
  <si>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</si>
  <si>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</si>
  <si>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</si>
  <si>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</si>
  <si>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</si>
  <si>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</si>
  <si>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</si>
  <si>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</si>
  <si>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</si>
  <si>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</si>
  <si>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</si>
  <si>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</si>
  <si>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</si>
  <si>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</si>
  <si>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</si>
  <si>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</si>
  <si>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</si>
  <si>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</si>
  <si>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</si>
  <si>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</si>
  <si>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</si>
  <si>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</si>
  <si>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</si>
  <si>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</si>
  <si>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</si>
  <si>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</si>
  <si>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</si>
  <si>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</si>
  <si>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</si>
  <si>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</si>
  <si>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</si>
  <si>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</si>
  <si>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</si>
  <si>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</si>
  <si>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</si>
  <si>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</si>
  <si>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</si>
  <si>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</si>
  <si>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</si>
  <si>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</si>
  <si>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</si>
  <si>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</si>
  <si>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</si>
  <si>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</si>
  <si>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</si>
  <si>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</si>
  <si>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</si>
  <si>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</si>
  <si>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</si>
  <si>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</si>
  <si>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</si>
  <si>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</si>
  <si>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</si>
  <si>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</si>
  <si>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</si>
  <si>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</si>
  <si>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</si>
  <si>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</si>
  <si>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</si>
  <si>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</si>
  <si>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</si>
  <si>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</si>
  <si>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</si>
  <si>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</si>
  <si>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</si>
  <si>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</si>
  <si>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</si>
  <si>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</si>
  <si>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</si>
  <si>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</si>
  <si>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</si>
  <si>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</si>
  <si>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</si>
  <si>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</si>
  <si>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</si>
  <si>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</si>
  <si>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</si>
  <si>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</si>
  <si>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</si>
  <si>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</si>
  <si>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</si>
  <si>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</si>
  <si>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</si>
  <si>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</si>
  <si>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</si>
  <si>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</si>
  <si>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</si>
  <si>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</si>
  <si>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</si>
  <si>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</si>
  <si>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</si>
  <si>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</si>
  <si>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</si>
  <si>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</si>
  <si>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</si>
  <si>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</si>
  <si>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</si>
  <si>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</si>
  <si>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</si>
  <si>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</si>
  <si>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</si>
  <si>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</si>
  <si>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</si>
  <si>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</si>
  <si>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</si>
  <si>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</si>
  <si>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</si>
  <si>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</si>
  <si>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</si>
  <si>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</si>
  <si>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</si>
  <si>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</si>
  <si>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</si>
  <si>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</si>
  <si>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</si>
  <si>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</si>
  <si>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</si>
  <si>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</si>
  <si>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</si>
  <si>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</si>
  <si>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</si>
  <si>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</si>
  <si>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</si>
  <si>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</si>
  <si>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</si>
  <si>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</si>
  <si>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</si>
  <si>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</si>
  <si>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</si>
  <si>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</si>
  <si>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</si>
  <si>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</si>
  <si>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</si>
  <si>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</si>
  <si>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</si>
  <si>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</si>
  <si>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</si>
  <si>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</si>
  <si>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</si>
  <si>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</si>
  <si>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</si>
  <si>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</si>
  <si>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</si>
  <si>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</si>
  <si>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</si>
  <si>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</si>
  <si>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</si>
  <si>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</si>
  <si>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</si>
  <si>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</si>
  <si>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</si>
  <si>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</si>
  <si>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</si>
  <si>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</si>
  <si>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</si>
  <si>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</si>
  <si>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</si>
  <si>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</si>
  <si>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</si>
  <si>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</si>
  <si>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</si>
  <si>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</si>
  <si>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</si>
  <si>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</si>
  <si>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</si>
  <si>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</si>
  <si>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</si>
  <si>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</si>
  <si>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</si>
  <si>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</si>
  <si>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</si>
  <si>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</si>
  <si>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</si>
  <si>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</si>
  <si>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</si>
  <si>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</si>
  <si>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</si>
  <si>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</si>
  <si>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</si>
  <si>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</si>
  <si>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</si>
  <si>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</si>
  <si>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</si>
  <si>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</si>
  <si>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</si>
  <si>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</si>
  <si>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</si>
  <si>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</si>
  <si>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</si>
  <si>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</si>
  <si>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</si>
  <si>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</si>
  <si>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</si>
  <si>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</si>
  <si>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</si>
  <si>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</si>
  <si>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</si>
  <si>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</si>
  <si>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</si>
  <si>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</si>
  <si>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</si>
  <si>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</si>
  <si>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</si>
  <si>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</si>
  <si>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</si>
  <si>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</si>
  <si>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</si>
  <si>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</si>
  <si>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</si>
  <si>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</si>
  <si>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</si>
  <si>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</si>
  <si>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</si>
  <si>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</si>
  <si>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</si>
  <si>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</si>
  <si>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</si>
  <si>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</si>
  <si>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</si>
  <si>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</si>
  <si>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</si>
  <si>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</si>
  <si>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</si>
  <si>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</si>
  <si>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</si>
  <si>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</si>
  <si>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</si>
  <si>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</si>
  <si>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</si>
  <si>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</si>
  <si>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</si>
  <si>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</si>
  <si>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</si>
  <si>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</si>
  <si>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</si>
  <si>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</si>
  <si>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</si>
  <si>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</si>
  <si>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</si>
  <si>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</si>
  <si>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</si>
  <si>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</si>
  <si>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</si>
  <si>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</si>
  <si>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</si>
  <si>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</si>
  <si>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</si>
  <si>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</si>
  <si>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</si>
  <si>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</si>
  <si>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</si>
  <si>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</si>
  <si>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</si>
  <si>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</si>
  <si>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</si>
  <si>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</si>
  <si>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</si>
  <si>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</si>
  <si>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</si>
  <si>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</si>
  <si>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</si>
  <si>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</si>
  <si>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</si>
  <si>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</si>
  <si>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</si>
  <si>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</si>
  <si>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</si>
  <si>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</si>
  <si>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</si>
  <si>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</si>
  <si>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</si>
  <si>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</si>
  <si>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</si>
  <si>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</si>
  <si>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</si>
  <si>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</si>
  <si>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</si>
  <si>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</si>
  <si>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</si>
  <si>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</si>
  <si>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</si>
  <si>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</si>
  <si>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</si>
  <si>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</si>
  <si>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</si>
  <si>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</si>
  <si>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</si>
  <si>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</si>
  <si>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</si>
  <si>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</si>
  <si>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</si>
  <si>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</si>
  <si>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</si>
  <si>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</si>
  <si>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</si>
  <si>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</si>
  <si>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</si>
  <si>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</si>
  <si>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</si>
  <si>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</si>
  <si>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</si>
  <si>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</si>
  <si>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</si>
  <si>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</si>
  <si>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</si>
  <si>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</si>
  <si>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</si>
  <si>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</si>
  <si>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</si>
  <si>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</si>
  <si>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</si>
  <si>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</si>
  <si>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</si>
  <si>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</si>
  <si>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</si>
  <si>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</si>
  <si>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</si>
  <si>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</si>
  <si>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</si>
  <si>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</si>
  <si>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</si>
  <si>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</si>
  <si>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</si>
  <si>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</si>
  <si>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</si>
  <si>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</si>
  <si>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</si>
  <si>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</si>
  <si>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</si>
  <si>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</si>
  <si>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</si>
  <si>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</si>
  <si>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</si>
  <si>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</si>
  <si>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</si>
  <si>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</si>
  <si>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</si>
  <si>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</si>
  <si>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</si>
  <si>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</si>
  <si>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</si>
  <si>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</si>
  <si>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</si>
  <si>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</si>
  <si>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</si>
  <si>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</si>
  <si>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</si>
  <si>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</si>
  <si>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</si>
  <si>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</si>
  <si>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</si>
  <si>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</si>
  <si>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</si>
  <si>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</si>
  <si>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</si>
  <si>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</si>
  <si>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</si>
  <si>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</si>
  <si>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</si>
  <si>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</si>
  <si>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</si>
  <si>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</si>
  <si>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</si>
  <si>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</si>
  <si>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</si>
  <si>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</si>
  <si>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</si>
  <si>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</si>
  <si>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</si>
  <si>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</si>
  <si>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</si>
  <si>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</si>
  <si>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</si>
  <si>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</si>
  <si>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</si>
  <si>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</si>
  <si>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</si>
  <si>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</si>
  <si>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</si>
  <si>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</si>
  <si>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</si>
  <si>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</si>
  <si>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</si>
  <si>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</si>
  <si>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</si>
  <si>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</si>
  <si>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</si>
  <si>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</si>
  <si>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</si>
  <si>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</si>
  <si>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</si>
  <si>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</si>
  <si>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</si>
  <si>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</si>
  <si>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</si>
  <si>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</si>
  <si>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</si>
  <si>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</si>
  <si>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</si>
  <si>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</si>
  <si>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</si>
  <si>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</si>
  <si>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</si>
  <si>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</si>
  <si>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</si>
  <si>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</si>
  <si>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</si>
  <si>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</si>
  <si>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</si>
  <si>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</si>
  <si>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</si>
  <si>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</si>
  <si>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</si>
  <si>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</si>
  <si>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</si>
  <si>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</si>
  <si>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</si>
  <si>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</si>
  <si>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</si>
  <si>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</si>
  <si>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</si>
  <si>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</si>
  <si>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</si>
  <si>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</si>
  <si>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</si>
  <si>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</si>
  <si>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</si>
  <si>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</si>
  <si>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</si>
  <si>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</si>
  <si>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</si>
  <si>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</si>
  <si>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</si>
  <si>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</si>
  <si>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</si>
  <si>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</si>
  <si>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</si>
  <si>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</si>
  <si>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</si>
  <si>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</si>
  <si>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</si>
  <si>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</si>
  <si>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</si>
  <si>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</si>
  <si>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</si>
  <si>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</si>
  <si>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</si>
  <si>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</si>
  <si>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</si>
  <si>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</si>
  <si>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</si>
  <si>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</si>
  <si>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</si>
  <si>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</si>
  <si>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</si>
  <si>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</si>
  <si>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</si>
  <si>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</si>
  <si>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</si>
  <si>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</si>
  <si>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</si>
  <si>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</si>
  <si>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</si>
  <si>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</si>
  <si>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</si>
  <si>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</si>
  <si>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</si>
  <si>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</si>
  <si>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</si>
  <si>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</si>
  <si>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</si>
  <si>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</si>
  <si>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</si>
  <si>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</si>
  <si>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</si>
  <si>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</si>
  <si>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</si>
  <si>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</si>
  <si>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</si>
  <si>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</si>
  <si>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</si>
  <si>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</si>
  <si>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</si>
  <si>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</si>
  <si>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</si>
  <si>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</si>
  <si>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</si>
  <si>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</si>
  <si>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</si>
  <si>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</si>
  <si>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</si>
  <si>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</si>
  <si>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</si>
  <si>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</si>
  <si>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</si>
  <si>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</si>
  <si>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</si>
  <si>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</si>
  <si>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</si>
  <si>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</si>
  <si>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</si>
  <si>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</si>
  <si>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</si>
  <si>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</si>
  <si>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</si>
  <si>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</si>
  <si>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</si>
  <si>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</si>
  <si>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</si>
  <si>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</si>
  <si>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</si>
  <si>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</si>
  <si>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</si>
  <si>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</si>
  <si>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</si>
  <si>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</si>
  <si>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</si>
  <si>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</si>
  <si>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</si>
  <si>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</si>
  <si>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</si>
  <si>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</si>
  <si>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</si>
  <si>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</si>
  <si>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</si>
  <si>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</si>
  <si>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</si>
  <si>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</si>
  <si>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</si>
  <si>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</si>
  <si>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</si>
  <si>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</si>
  <si>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</si>
  <si>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</si>
  <si>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</si>
  <si>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</si>
  <si>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</si>
  <si>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</si>
  <si>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</si>
  <si>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</si>
  <si>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</si>
  <si>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</si>
  <si>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</si>
  <si>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</si>
  <si>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</si>
  <si>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</si>
  <si>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</si>
  <si>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</si>
  <si>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</si>
  <si>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</si>
  <si>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</si>
  <si>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</si>
  <si>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</si>
  <si>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</si>
  <si>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</si>
  <si>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</si>
  <si>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</si>
  <si>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</si>
  <si>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</si>
  <si>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</si>
  <si>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</si>
  <si>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</si>
  <si>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</si>
  <si>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</si>
  <si>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</si>
  <si>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</si>
  <si>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</si>
  <si>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</si>
  <si>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</si>
  <si>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</si>
  <si>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</si>
  <si>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</si>
  <si>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</si>
  <si>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</si>
  <si>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</si>
  <si>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</si>
  <si>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</si>
  <si>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</si>
  <si>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</si>
  <si>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</si>
  <si>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</si>
  <si>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</si>
  <si>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</si>
  <si>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</si>
  <si>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</si>
  <si>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</si>
  <si>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</si>
  <si>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</si>
  <si>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</si>
  <si>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</si>
  <si>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</si>
  <si>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</si>
  <si>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</si>
  <si>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</si>
  <si>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</si>
  <si>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</si>
  <si>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</si>
  <si>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</si>
  <si>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</si>
  <si>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</si>
  <si>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</si>
  <si>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</si>
  <si>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</si>
  <si>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</si>
  <si>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</si>
  <si>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</si>
  <si>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</si>
  <si>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</si>
  <si>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</si>
  <si>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</si>
  <si>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</si>
  <si>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</si>
  <si>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</si>
  <si>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</si>
  <si>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</si>
  <si>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</si>
  <si>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</si>
  <si>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</si>
  <si>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</si>
  <si>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</si>
  <si>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</si>
  <si>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</si>
  <si>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</si>
  <si>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</si>
  <si>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</si>
  <si>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</si>
  <si>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</si>
  <si>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</si>
  <si>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</si>
  <si>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</si>
  <si>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</si>
  <si>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</si>
  <si>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</si>
  <si>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</si>
  <si>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</si>
  <si>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</si>
  <si>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</si>
  <si>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</si>
  <si>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</si>
  <si>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</si>
  <si>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</si>
  <si>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</si>
  <si>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</si>
  <si>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</si>
  <si>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</si>
  <si>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</si>
  <si>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</si>
  <si>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</si>
  <si>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</si>
  <si>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</si>
  <si>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</si>
  <si>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</si>
  <si>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</si>
  <si>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</si>
  <si>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</si>
  <si>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</si>
  <si>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</si>
  <si>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</si>
  <si>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</si>
  <si>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</si>
  <si>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</si>
  <si>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</si>
  <si>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</si>
  <si>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</si>
  <si>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</si>
  <si>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</si>
  <si>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</si>
  <si>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</si>
  <si>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</si>
  <si>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</si>
  <si>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</si>
  <si>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</si>
  <si>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</si>
  <si>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</si>
  <si>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</si>
  <si>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</si>
  <si>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</si>
  <si>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</si>
  <si>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</si>
  <si>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</si>
  <si>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</si>
  <si>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</si>
  <si>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</si>
  <si>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</si>
  <si>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</si>
  <si>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</si>
  <si>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</si>
  <si>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</si>
  <si>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</si>
  <si>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</si>
  <si>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</si>
  <si>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</si>
  <si>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</si>
  <si>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</si>
  <si>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</si>
  <si>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</si>
  <si>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</si>
  <si>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</si>
  <si>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</si>
  <si>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</si>
  <si>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</si>
  <si>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</si>
  <si>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</si>
  <si>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</si>
  <si>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</si>
  <si>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</si>
  <si>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</si>
  <si>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</si>
  <si>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</si>
  <si>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</si>
  <si>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</si>
  <si>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</si>
  <si>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</si>
  <si>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</si>
  <si>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</si>
  <si>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</si>
  <si>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</si>
  <si>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</si>
  <si>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</si>
  <si>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</si>
  <si>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</si>
  <si>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</si>
  <si>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</si>
  <si>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</si>
  <si>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</si>
  <si>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</si>
  <si>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</si>
  <si>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</si>
  <si>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</si>
  <si>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</si>
  <si>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</si>
  <si>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</si>
  <si>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</si>
  <si>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</si>
  <si>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</si>
  <si>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</si>
  <si>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</si>
  <si>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</si>
  <si>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</si>
  <si>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</si>
  <si>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</si>
  <si>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</si>
  <si>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</si>
  <si>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</si>
  <si>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</si>
  <si>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</si>
  <si>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</si>
  <si>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</si>
  <si>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</si>
  <si>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</si>
  <si>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</si>
  <si>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</si>
  <si>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</si>
  <si>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</si>
  <si>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</si>
  <si>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</si>
  <si>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</si>
  <si>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</si>
  <si>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</si>
  <si>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</si>
  <si>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</si>
  <si>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</si>
  <si>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</si>
  <si>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</si>
  <si>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</si>
  <si>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</si>
  <si>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</si>
  <si>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</si>
  <si>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</si>
  <si>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</si>
  <si>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</si>
  <si>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</si>
  <si>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</si>
  <si>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</si>
  <si>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</si>
  <si>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</si>
  <si>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</si>
  <si>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</si>
  <si>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</si>
  <si>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</si>
  <si>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</si>
  <si>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</si>
  <si>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</si>
  <si>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</si>
  <si>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</si>
  <si>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</si>
  <si>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</si>
  <si>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</si>
  <si>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</si>
  <si>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</si>
  <si>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</si>
  <si>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</si>
  <si>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</si>
  <si>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</si>
  <si>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</si>
  <si>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</si>
  <si>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</si>
  <si>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</si>
  <si>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</si>
  <si>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</si>
  <si>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</si>
  <si>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</si>
  <si>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</si>
  <si>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</si>
  <si>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</si>
  <si>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</si>
  <si>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</si>
  <si>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</si>
  <si>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</si>
  <si>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</si>
  <si>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</si>
  <si>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</si>
  <si>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</si>
  <si>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</si>
  <si>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</si>
  <si>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</si>
  <si>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</si>
  <si>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</si>
  <si>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</si>
  <si>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</si>
  <si>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</si>
  <si>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</si>
  <si>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</si>
  <si>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</si>
  <si>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</si>
  <si>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</si>
  <si>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</si>
  <si>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</si>
  <si>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</si>
  <si>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</si>
  <si>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</si>
  <si>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</si>
  <si>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</si>
  <si>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</si>
  <si>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</si>
  <si>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</si>
  <si>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</si>
  <si>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</si>
  <si>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</si>
  <si>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</si>
  <si>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</si>
  <si>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</si>
  <si>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</si>
  <si>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</si>
  <si>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</si>
  <si>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</si>
  <si>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</si>
  <si>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</si>
  <si>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</si>
  <si>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</si>
  <si>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</si>
  <si>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</si>
  <si>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</si>
  <si>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</si>
  <si>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</si>
  <si>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</si>
  <si>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</si>
  <si>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</si>
  <si>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</si>
  <si>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</si>
  <si>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</si>
  <si>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</si>
  <si>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</si>
  <si>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</si>
  <si>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</si>
  <si>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</si>
  <si>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</si>
  <si>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</si>
  <si>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</si>
  <si>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</si>
  <si>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</si>
  <si>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</si>
  <si>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</si>
  <si>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</si>
  <si>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</si>
  <si>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</si>
  <si>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</si>
  <si>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</si>
  <si>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</si>
  <si>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</si>
  <si>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</si>
  <si>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</si>
  <si>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</si>
  <si>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</si>
  <si>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</si>
  <si>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</si>
  <si>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</si>
  <si>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</si>
  <si>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</si>
  <si>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</si>
  <si>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</si>
  <si>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</si>
  <si>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</si>
  <si>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</si>
  <si>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</si>
  <si>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</si>
  <si>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</si>
  <si>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</si>
  <si>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</si>
  <si>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</si>
  <si>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</si>
  <si>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</si>
  <si>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</si>
  <si>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</si>
  <si>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</si>
  <si>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</si>
  <si>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</si>
  <si>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</si>
  <si>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</si>
  <si>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</si>
  <si>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</si>
  <si>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</si>
  <si>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</si>
  <si>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</si>
  <si>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</si>
  <si>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</si>
  <si>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</si>
  <si>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</si>
  <si>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</si>
  <si>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</si>
  <si>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</si>
  <si>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</si>
  <si>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</si>
  <si>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</si>
  <si>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</si>
  <si>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</si>
  <si>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</si>
  <si>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</si>
  <si>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</si>
  <si>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</si>
  <si>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</si>
  <si>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</si>
  <si>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</si>
  <si>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</si>
  <si>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</si>
  <si>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</si>
  <si>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</si>
  <si>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</si>
  <si>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</si>
  <si>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</si>
  <si>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</si>
  <si>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</si>
  <si>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</si>
  <si>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</si>
  <si>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</si>
  <si>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</si>
  <si>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</si>
  <si>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</si>
  <si>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</si>
  <si>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</si>
  <si>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</si>
  <si>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</si>
  <si>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</si>
  <si>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</si>
  <si>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</si>
  <si>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</si>
  <si>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</si>
  <si>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</si>
  <si>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</si>
  <si>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</si>
  <si>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</si>
  <si>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</si>
  <si>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</si>
  <si>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</si>
  <si>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</si>
  <si>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</si>
  <si>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</si>
  <si>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</si>
  <si>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</si>
  <si>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</si>
  <si>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</si>
  <si>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</si>
  <si>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</si>
  <si>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</si>
  <si>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</si>
  <si>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</si>
  <si>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</si>
  <si>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</si>
  <si>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</si>
  <si>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</si>
  <si>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</si>
  <si>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</si>
  <si>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</si>
  <si>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</si>
  <si>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</si>
  <si>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</si>
  <si>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</si>
  <si>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</si>
  <si>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</si>
  <si>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</si>
  <si>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</si>
  <si>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</si>
  <si>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</si>
  <si>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</si>
  <si>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</si>
  <si>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</si>
  <si>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</si>
  <si>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</si>
  <si>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</si>
  <si>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</si>
  <si>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</si>
  <si>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</si>
  <si>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</si>
  <si>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</si>
  <si>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</si>
  <si>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</si>
  <si>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</si>
  <si>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</si>
  <si>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</si>
  <si>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</si>
  <si>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</si>
  <si>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</si>
  <si>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</si>
  <si>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</si>
  <si>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</si>
  <si>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</si>
  <si>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</si>
  <si>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</si>
  <si>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</si>
  <si>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</si>
  <si>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</si>
  <si>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</si>
  <si>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</si>
  <si>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</si>
  <si>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</si>
  <si>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</si>
  <si>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</si>
  <si>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</si>
  <si>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</si>
  <si>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</si>
  <si>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</si>
  <si>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</si>
  <si>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</si>
  <si>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</si>
  <si>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</si>
  <si>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</si>
  <si>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</si>
  <si>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</si>
  <si>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</si>
  <si>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</si>
  <si>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</si>
  <si>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</si>
  <si>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</si>
  <si>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</si>
  <si>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</si>
  <si>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</si>
  <si>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</si>
  <si>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</si>
  <si>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</si>
  <si>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</si>
  <si>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</si>
  <si>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</si>
  <si>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</si>
  <si>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</si>
  <si>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</si>
  <si>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</si>
  <si>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</si>
  <si>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</si>
  <si>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</si>
  <si>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</si>
  <si>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</si>
  <si>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</si>
  <si>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</si>
  <si>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</si>
  <si>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</si>
  <si>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</si>
  <si>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</si>
  <si>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</si>
  <si>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</si>
  <si>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</si>
  <si>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</si>
  <si>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</si>
  <si>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</si>
  <si>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</si>
  <si>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</si>
  <si>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</si>
  <si>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</si>
  <si>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</si>
  <si>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</si>
  <si>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</si>
  <si>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</si>
  <si>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</si>
  <si>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</si>
  <si>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</si>
  <si>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</si>
  <si>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</si>
  <si>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</si>
  <si>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</si>
  <si>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</si>
  <si>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</si>
  <si>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</si>
  <si>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</si>
  <si>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</si>
  <si>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</si>
  <si>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</si>
  <si>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</si>
  <si>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</si>
  <si>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</si>
  <si>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</si>
  <si>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</si>
  <si>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</si>
  <si>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</si>
  <si>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</si>
  <si>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</si>
  <si>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</si>
  <si>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</si>
  <si>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</si>
  <si>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</si>
  <si>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</si>
  <si>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</si>
  <si>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</si>
  <si>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</si>
  <si>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</si>
  <si>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</si>
  <si>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</si>
  <si>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</si>
  <si>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</si>
  <si>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</si>
  <si>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</si>
  <si>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</si>
  <si>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</si>
  <si>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</si>
  <si>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</si>
  <si>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</si>
  <si>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</si>
  <si>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</si>
  <si>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</si>
  <si>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</si>
  <si>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</si>
  <si>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</si>
  <si>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</si>
  <si>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</si>
  <si>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</si>
  <si>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</si>
  <si>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</si>
  <si>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</si>
  <si>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</si>
  <si>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</si>
  <si>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</si>
  <si>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</si>
  <si>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</si>
  <si>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</si>
  <si>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</si>
  <si>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</si>
  <si>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</si>
  <si>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</si>
  <si>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</si>
  <si>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</si>
  <si>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</si>
  <si>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</si>
  <si>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</si>
  <si>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</si>
  <si>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</si>
  <si>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</si>
  <si>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</si>
  <si>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</si>
  <si>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</si>
  <si>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</si>
  <si>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</si>
  <si>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</si>
  <si>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</si>
  <si>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</si>
  <si>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</si>
  <si>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</si>
  <si>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</si>
  <si>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</si>
  <si>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</si>
  <si>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</si>
  <si>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</si>
  <si>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</si>
  <si>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</si>
  <si>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</si>
  <si>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</si>
  <si>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</si>
  <si>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</si>
  <si>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</si>
  <si>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</si>
  <si>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</si>
  <si>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</si>
  <si>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</si>
  <si>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</si>
  <si>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</si>
  <si>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</si>
  <si>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</si>
  <si>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</si>
  <si>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</si>
  <si>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</si>
  <si>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</si>
  <si>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</si>
  <si>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</si>
  <si>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</si>
  <si>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</si>
  <si>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</si>
  <si>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</si>
  <si>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</si>
  <si>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</si>
  <si>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</si>
  <si>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</si>
  <si>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</si>
  <si>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</si>
  <si>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</si>
  <si>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</si>
  <si>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</si>
  <si>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</si>
  <si>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</si>
  <si>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</si>
  <si>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</si>
  <si>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</si>
  <si>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</si>
  <si>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</si>
  <si>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</si>
  <si>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</si>
  <si>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</si>
  <si>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</si>
  <si>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</si>
  <si>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</si>
  <si>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</si>
  <si>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</si>
  <si>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</si>
  <si>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</si>
  <si>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</si>
  <si>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</si>
  <si>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</si>
  <si>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</si>
  <si>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</si>
  <si>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</si>
  <si>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</si>
  <si>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</si>
  <si>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</si>
  <si>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</si>
  <si>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</si>
  <si>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</si>
  <si>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</si>
  <si>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</si>
  <si>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</si>
  <si>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</si>
  <si>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</si>
  <si>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</si>
  <si>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</si>
  <si>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</si>
  <si>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</si>
  <si>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</si>
  <si>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</si>
  <si>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</si>
  <si>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</si>
  <si>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</si>
  <si>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</si>
  <si>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</si>
  <si>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</si>
  <si>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</si>
  <si>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</si>
  <si>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</si>
  <si>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</si>
  <si>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</si>
  <si>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</si>
  <si>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</si>
  <si>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</si>
  <si>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</si>
  <si>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</si>
  <si>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</si>
  <si>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</si>
  <si>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</si>
  <si>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</si>
  <si>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</si>
  <si>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</si>
  <si>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</si>
  <si>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</si>
  <si>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</si>
  <si>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</si>
  <si>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</si>
  <si>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</si>
  <si>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</si>
  <si>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</si>
  <si>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</si>
  <si>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</si>
  <si>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</si>
  <si>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</si>
  <si>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</si>
  <si>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</si>
  <si>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</si>
  <si>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</si>
  <si>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</si>
  <si>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</si>
  <si>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</si>
  <si>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</si>
  <si>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</si>
  <si>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</si>
  <si>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</si>
  <si>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</si>
  <si>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</si>
  <si>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</si>
  <si>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</si>
  <si>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</si>
  <si>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</si>
  <si>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</si>
  <si>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</si>
  <si>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</si>
  <si>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</si>
  <si>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</si>
  <si>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</si>
  <si>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</si>
  <si>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</si>
  <si>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</si>
  <si>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</si>
  <si>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</si>
  <si>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</si>
  <si>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</si>
  <si>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</si>
  <si>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</si>
  <si>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</si>
  <si>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</si>
  <si>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</si>
  <si>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</si>
  <si>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</si>
  <si>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</si>
  <si>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</si>
  <si>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</si>
  <si>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</si>
  <si>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</si>
  <si>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</si>
  <si>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</si>
  <si>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</si>
  <si>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</si>
  <si>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</si>
  <si>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</si>
  <si>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</si>
  <si>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</si>
  <si>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</si>
  <si>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</si>
  <si>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</si>
  <si>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</si>
  <si>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</si>
  <si>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</si>
  <si>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</si>
  <si>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</si>
  <si>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</si>
  <si>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</si>
  <si>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</si>
  <si>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</si>
  <si>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</si>
  <si>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</si>
  <si>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</si>
  <si>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</si>
  <si>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</si>
  <si>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</si>
  <si>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</si>
  <si>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</si>
  <si>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</si>
  <si>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</si>
  <si>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</si>
  <si>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</si>
  <si>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</si>
  <si>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</si>
  <si>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</si>
  <si>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</si>
  <si>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</si>
  <si>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</si>
  <si>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</si>
  <si>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</si>
  <si>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</si>
  <si>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</si>
  <si>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</si>
  <si>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</si>
  <si>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</si>
  <si>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</si>
  <si>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</si>
  <si>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</si>
  <si>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</si>
  <si>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</si>
  <si>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</si>
  <si>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</si>
  <si>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</si>
  <si>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</si>
  <si>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</si>
  <si>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</si>
  <si>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</si>
  <si>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</si>
  <si>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</si>
  <si>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</si>
  <si>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</si>
  <si>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</si>
  <si>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</si>
  <si>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</si>
  <si>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</si>
  <si>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</si>
  <si>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</si>
  <si>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</si>
  <si>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</si>
  <si>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</si>
  <si>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</si>
  <si>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</si>
  <si>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</si>
  <si>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</si>
  <si>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</si>
  <si>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</si>
  <si>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</si>
  <si>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</si>
  <si>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</si>
  <si>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</si>
  <si>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</si>
  <si>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</si>
  <si>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</si>
  <si>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</si>
  <si>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</si>
  <si>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</si>
  <si>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</si>
  <si>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</si>
  <si>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</si>
  <si>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</si>
  <si>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</si>
  <si>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</si>
  <si>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</si>
  <si>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</si>
  <si>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</si>
  <si>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</si>
  <si>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</si>
  <si>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</si>
  <si>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</si>
  <si>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</si>
  <si>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</si>
  <si>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</si>
  <si>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</si>
  <si>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</si>
  <si>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</si>
  <si>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</si>
  <si>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</si>
  <si>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</si>
  <si>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</si>
  <si>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</si>
  <si>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</si>
  <si>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</si>
  <si>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</si>
  <si>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</si>
  <si>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</si>
  <si>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</si>
  <si>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</si>
  <si>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</si>
  <si>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</si>
  <si>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</si>
  <si>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</si>
  <si>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</si>
  <si>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</si>
  <si>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</si>
  <si>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</si>
  <si>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</si>
  <si>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</si>
  <si>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</si>
  <si>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</si>
  <si>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</si>
  <si>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</si>
  <si>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</si>
  <si>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</si>
  <si>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</si>
  <si>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</si>
  <si>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</si>
  <si>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</si>
  <si>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</si>
  <si>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</si>
  <si>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</si>
  <si>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</si>
  <si>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</si>
  <si>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</si>
  <si>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</si>
  <si>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</si>
  <si>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</si>
  <si>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</si>
  <si>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</si>
  <si>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</si>
  <si>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</si>
  <si>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</si>
  <si>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</si>
  <si>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</si>
  <si>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</si>
  <si>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</si>
  <si>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</si>
  <si>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</si>
  <si>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</si>
  <si>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</si>
  <si>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</si>
  <si>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</si>
  <si>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</si>
  <si>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</si>
  <si>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</si>
  <si>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</si>
  <si>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</si>
  <si>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</si>
  <si>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</si>
  <si>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</si>
  <si>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</si>
  <si>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</si>
  <si>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</si>
  <si>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</si>
  <si>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</si>
  <si>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</si>
  <si>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</si>
  <si>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</si>
  <si>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</si>
  <si>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</si>
  <si>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</si>
  <si>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</si>
  <si>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</si>
  <si>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</si>
  <si>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</si>
  <si>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</si>
  <si>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</si>
  <si>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</si>
  <si>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</si>
  <si>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</si>
  <si>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</si>
  <si>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</si>
  <si>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</si>
  <si>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</si>
  <si>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</si>
  <si>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</si>
  <si>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</si>
  <si>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</si>
  <si>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</si>
  <si>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</si>
  <si>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</si>
  <si>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</si>
  <si>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</si>
  <si>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</si>
  <si>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</si>
  <si>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</si>
  <si>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</si>
  <si>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</si>
  <si>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</si>
  <si>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</si>
  <si>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</si>
  <si>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</si>
  <si>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</si>
  <si>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</si>
  <si>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</si>
  <si>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</si>
  <si>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</si>
  <si>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</si>
  <si>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</si>
  <si>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</si>
  <si>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</si>
  <si>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</si>
  <si>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</si>
  <si>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</si>
  <si>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</si>
  <si>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</si>
  <si>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</si>
  <si>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</si>
  <si>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</si>
  <si>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</si>
  <si>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</si>
  <si>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</si>
  <si>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</si>
  <si>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</si>
  <si>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</si>
  <si>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</si>
  <si>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</si>
  <si>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</si>
  <si>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</si>
  <si>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</si>
  <si>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</si>
  <si>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</si>
  <si>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</si>
  <si>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</si>
  <si>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</si>
  <si>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</si>
  <si>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</si>
  <si>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</si>
  <si>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</si>
  <si>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</si>
  <si>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</si>
  <si>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</si>
  <si>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</si>
  <si>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</si>
  <si>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</si>
  <si>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</si>
  <si>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</si>
  <si>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</si>
  <si>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</si>
  <si>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</si>
  <si>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</si>
  <si>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</si>
  <si>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</si>
  <si>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</si>
  <si>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</si>
  <si>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</si>
  <si>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</si>
  <si>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</si>
  <si>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</si>
  <si>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</si>
  <si>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</si>
  <si>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</si>
  <si>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</si>
  <si>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</si>
  <si>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</si>
  <si>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</si>
  <si>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</si>
  <si>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</si>
  <si>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</si>
  <si>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</si>
  <si>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</si>
  <si>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</si>
  <si>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</si>
  <si>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</si>
  <si>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</si>
  <si>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</si>
  <si>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</si>
  <si>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</si>
  <si>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</si>
  <si>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</si>
  <si>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</si>
  <si>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</si>
  <si>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</si>
  <si>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</si>
  <si>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</si>
  <si>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</si>
  <si>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</si>
  <si>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</si>
  <si>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</si>
  <si>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</si>
  <si>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</si>
  <si>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</si>
  <si>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</si>
  <si>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</si>
  <si>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</si>
  <si>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</si>
  <si>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</si>
  <si>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</si>
  <si>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</si>
  <si>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</si>
  <si>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</si>
  <si>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</si>
  <si>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</si>
  <si>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</si>
  <si>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</si>
  <si>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</si>
  <si>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</si>
  <si>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</si>
  <si>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</si>
  <si>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</si>
  <si>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</si>
  <si>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</si>
  <si>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</si>
  <si>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</si>
  <si>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</si>
  <si>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</si>
  <si>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</si>
  <si>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</si>
  <si>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</si>
  <si>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</si>
  <si>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</si>
  <si>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</si>
  <si>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</si>
  <si>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</si>
  <si>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</si>
  <si>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</si>
  <si>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</si>
  <si>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</si>
  <si>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</si>
  <si>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</si>
  <si>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</si>
  <si>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</si>
  <si>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</si>
  <si>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</si>
  <si>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</si>
  <si>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</si>
  <si>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</si>
  <si>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</si>
  <si>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</si>
  <si>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</si>
  <si>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</si>
  <si>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</si>
  <si>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</si>
  <si>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</si>
  <si>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</si>
  <si>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</si>
  <si>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</si>
  <si>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</si>
  <si>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</si>
  <si>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</si>
  <si>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</si>
  <si>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</si>
  <si>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</si>
  <si>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</si>
  <si>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</si>
  <si>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</si>
  <si>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</si>
  <si>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</si>
  <si>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</si>
  <si>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</si>
  <si>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</si>
  <si>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</si>
  <si>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</si>
  <si>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</si>
  <si>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</si>
  <si>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</si>
  <si>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</si>
  <si>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</si>
  <si>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</si>
  <si>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</si>
  <si>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</si>
  <si>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</si>
  <si>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</si>
  <si>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</si>
  <si>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</si>
  <si>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</si>
  <si>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</si>
  <si>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</si>
  <si>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</si>
  <si>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</si>
  <si>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</si>
  <si>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</si>
  <si>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</si>
  <si>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</si>
  <si>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</si>
  <si>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</si>
  <si>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</si>
  <si>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</si>
  <si>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</si>
  <si>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</si>
  <si>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</si>
  <si>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</si>
  <si>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</si>
  <si>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</si>
  <si>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</si>
  <si>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</si>
  <si>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</si>
  <si>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</si>
  <si>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</si>
  <si>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</si>
  <si>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</si>
  <si>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</si>
  <si>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</si>
  <si>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</si>
  <si>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</si>
  <si>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</si>
  <si>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</si>
  <si>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</si>
  <si>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</si>
  <si>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</si>
  <si>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</si>
  <si>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</si>
  <si>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</si>
  <si>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</si>
  <si>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</si>
  <si>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</si>
  <si>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</si>
  <si>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</si>
  <si>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</si>
  <si>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</si>
  <si>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</si>
  <si>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</si>
  <si>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</si>
  <si>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</si>
  <si>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</si>
  <si>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</si>
  <si>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</si>
  <si>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</si>
  <si>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</si>
  <si>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</si>
  <si>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</si>
  <si>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</si>
  <si>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</si>
  <si>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</si>
  <si>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</si>
  <si>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</si>
  <si>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</si>
  <si>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</si>
  <si>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</si>
  <si>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</si>
  <si>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</si>
  <si>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</si>
  <si>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</si>
  <si>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</si>
  <si>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</si>
  <si>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</si>
  <si>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</si>
  <si>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</si>
  <si>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</si>
  <si>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</si>
  <si>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</si>
  <si>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</si>
  <si>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</si>
  <si>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</si>
  <si>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</si>
  <si>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</si>
  <si>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</si>
  <si>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</si>
  <si>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</si>
  <si>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</si>
  <si>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</si>
  <si>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</si>
  <si>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</si>
  <si>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</si>
  <si>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</si>
  <si>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</si>
  <si>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</si>
  <si>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</si>
  <si>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</si>
  <si>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</si>
  <si>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</si>
  <si>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</si>
  <si>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</si>
  <si>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</si>
  <si>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</si>
  <si>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</si>
  <si>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</si>
  <si>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</si>
  <si>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</si>
  <si>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</si>
  <si>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</si>
  <si>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</si>
  <si>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</si>
  <si>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</si>
  <si>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</si>
  <si>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</si>
  <si>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</si>
  <si>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</si>
  <si>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</si>
  <si>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</si>
  <si>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</si>
  <si>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</si>
  <si>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</si>
  <si>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</si>
  <si>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</si>
  <si>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</si>
  <si>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</si>
  <si>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</si>
  <si>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</si>
  <si>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</si>
  <si>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</si>
  <si>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</si>
  <si>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</si>
  <si>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</si>
  <si>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</si>
  <si>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</si>
  <si>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</si>
  <si>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</si>
  <si>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</si>
  <si>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</si>
  <si>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</si>
  <si>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</si>
  <si>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</si>
  <si>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</si>
  <si>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</si>
  <si>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</si>
  <si>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</si>
  <si>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</si>
  <si>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</si>
  <si>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</si>
  <si>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</si>
  <si>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</si>
  <si>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</si>
  <si>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</si>
  <si>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</si>
  <si>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</si>
  <si>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</si>
  <si>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</si>
  <si>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</si>
  <si>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</si>
  <si>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</si>
  <si>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</si>
  <si>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</si>
  <si>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</si>
  <si>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</si>
  <si>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</si>
  <si>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</si>
  <si>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</si>
  <si>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</si>
  <si>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</si>
  <si>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</si>
  <si>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</si>
  <si>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</si>
  <si>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</si>
  <si>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</si>
  <si>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</si>
  <si>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</si>
  <si>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</si>
  <si>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</si>
  <si>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</si>
  <si>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</si>
  <si>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</si>
  <si>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</si>
  <si>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</si>
  <si>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</si>
  <si>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</si>
  <si>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</si>
  <si>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</si>
  <si>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</si>
  <si>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</si>
  <si>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</si>
  <si>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</si>
  <si>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</si>
  <si>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</si>
  <si>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</si>
  <si>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</si>
  <si>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</si>
  <si>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</si>
  <si>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</si>
  <si>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</si>
  <si>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</si>
  <si>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</si>
  <si>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</si>
  <si>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</si>
  <si>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</si>
  <si>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</si>
  <si>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</si>
  <si>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</si>
  <si>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</si>
  <si>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</si>
  <si>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</si>
  <si>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</si>
  <si>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</si>
  <si>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</si>
  <si>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</si>
  <si>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</si>
  <si>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</si>
  <si>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</si>
  <si>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</si>
  <si>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</si>
  <si>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</si>
  <si>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</si>
  <si>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</si>
  <si>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</si>
  <si>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</si>
  <si>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</si>
  <si>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</si>
  <si>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</si>
  <si>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</si>
  <si>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</si>
  <si>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</si>
  <si>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</si>
  <si>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</si>
  <si>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</si>
  <si>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</si>
  <si>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</si>
  <si>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</si>
  <si>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</si>
  <si>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</si>
  <si>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</si>
  <si>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</si>
  <si>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</si>
  <si>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</si>
  <si>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</si>
  <si>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</si>
  <si>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</si>
  <si>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</si>
  <si>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</si>
  <si>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</si>
  <si>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</si>
  <si>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</si>
  <si>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</si>
  <si>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</si>
  <si>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</si>
  <si>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</si>
  <si>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</si>
  <si>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</si>
  <si>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</si>
  <si>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</si>
  <si>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</si>
  <si>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</si>
  <si>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</si>
  <si>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</si>
  <si>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</si>
  <si>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</si>
  <si>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</si>
  <si>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</si>
  <si>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</si>
  <si>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</si>
  <si>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</si>
  <si>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</si>
  <si>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</si>
  <si>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</si>
  <si>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</si>
  <si>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</si>
  <si>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</si>
  <si>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</si>
  <si>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</si>
  <si>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</si>
  <si>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</si>
  <si>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</si>
  <si>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</si>
  <si>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</si>
  <si>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</si>
  <si>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</si>
  <si>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</si>
  <si>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</si>
  <si>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</si>
  <si>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</si>
  <si>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</si>
  <si>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</si>
  <si>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</si>
  <si>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</si>
  <si>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</si>
  <si>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</si>
  <si>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</si>
  <si>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</si>
  <si>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</si>
  <si>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</si>
  <si>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</si>
  <si>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</si>
  <si>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</si>
  <si>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</si>
  <si>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</si>
  <si>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</si>
  <si>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</si>
  <si>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</si>
  <si>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</si>
  <si>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</si>
  <si>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</si>
  <si>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</si>
  <si>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</si>
  <si>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</si>
  <si>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</si>
  <si>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</si>
  <si>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</si>
  <si>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</si>
  <si>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</si>
  <si>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</si>
  <si>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</si>
  <si>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</si>
  <si>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</si>
  <si>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</si>
  <si>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</si>
  <si>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</si>
  <si>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</si>
  <si>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</si>
  <si>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</si>
  <si>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</si>
  <si>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</si>
  <si>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</si>
  <si>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</si>
  <si>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</si>
  <si>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</si>
  <si>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</si>
  <si>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</si>
  <si>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</si>
  <si>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</si>
  <si>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</si>
  <si>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</si>
  <si>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</si>
  <si>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</si>
  <si>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</si>
  <si>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</si>
  <si>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</si>
  <si>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</si>
  <si>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</si>
  <si>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</si>
  <si>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</si>
  <si>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</si>
  <si>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</si>
  <si>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</si>
  <si>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</si>
  <si>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</si>
  <si>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</si>
  <si>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</si>
  <si>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</si>
  <si>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</si>
  <si>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</si>
  <si>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</si>
  <si>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</si>
  <si>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</si>
  <si>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</si>
  <si>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</si>
  <si>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</si>
  <si>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</si>
  <si>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</si>
  <si>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</si>
  <si>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</si>
  <si>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</si>
  <si>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</si>
  <si>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</si>
  <si>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</si>
  <si>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</si>
  <si>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</si>
  <si>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</si>
  <si>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</si>
  <si>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</si>
  <si>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</si>
  <si>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</si>
  <si>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</si>
  <si>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</si>
  <si>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</si>
  <si>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</si>
  <si>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</si>
  <si>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</si>
  <si>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</si>
  <si>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</si>
  <si>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</si>
  <si>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</si>
  <si>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</si>
  <si>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</si>
  <si>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</si>
  <si>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</si>
  <si>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</si>
  <si>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</si>
  <si>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</si>
  <si>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</si>
  <si>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</si>
  <si>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</si>
  <si>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</si>
  <si>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</si>
  <si>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</si>
  <si>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</si>
  <si>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</si>
  <si>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</si>
  <si>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</si>
  <si>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</si>
  <si>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</si>
  <si>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</si>
  <si>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</si>
  <si>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</si>
  <si>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</si>
  <si>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</si>
  <si>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</si>
  <si>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</si>
  <si>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</si>
  <si>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</si>
  <si>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</si>
  <si>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</si>
  <si>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</si>
  <si>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</si>
  <si>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</si>
  <si>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</si>
  <si>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</si>
  <si>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</si>
  <si>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</si>
  <si>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</si>
  <si>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</si>
  <si>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</si>
  <si>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</si>
  <si>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</si>
  <si>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</si>
  <si>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</si>
  <si>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</si>
  <si>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</si>
  <si>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</si>
  <si>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</si>
  <si>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</si>
  <si>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</si>
  <si>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</si>
  <si>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</si>
  <si>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</si>
  <si>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</si>
  <si>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</si>
  <si>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</si>
  <si>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</si>
  <si>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</si>
  <si>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</si>
  <si>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</si>
  <si>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</si>
  <si>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</si>
  <si>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</si>
  <si>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</si>
  <si>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</si>
  <si>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</si>
  <si>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</si>
  <si>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</si>
  <si>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</si>
  <si>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</si>
  <si>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</si>
  <si>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</si>
  <si>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</si>
  <si>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</si>
  <si>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</si>
  <si>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</si>
  <si>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</si>
  <si>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</si>
  <si>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</si>
  <si>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</si>
  <si>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</si>
  <si>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</si>
  <si>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</si>
  <si>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</si>
  <si>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</si>
  <si>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</si>
  <si>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</si>
  <si>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</si>
  <si>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</si>
  <si>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</si>
  <si>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</si>
  <si>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</si>
  <si>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</si>
  <si>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</si>
  <si>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</si>
  <si>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</si>
  <si>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</si>
  <si>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</si>
  <si>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</si>
  <si>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</si>
  <si>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</si>
  <si>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</si>
  <si>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</si>
  <si>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</si>
  <si>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</si>
  <si>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</si>
  <si>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</si>
  <si>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</si>
  <si>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</si>
  <si>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</si>
  <si>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</si>
  <si>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</si>
  <si>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</si>
  <si>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</si>
  <si>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</si>
  <si>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</si>
  <si>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</si>
  <si>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</si>
  <si>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</si>
  <si>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</si>
  <si>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</si>
  <si>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</si>
  <si>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</si>
  <si>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</si>
  <si>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</si>
  <si>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</si>
  <si>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</si>
  <si>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</si>
  <si>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</si>
  <si>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</si>
  <si>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</si>
  <si>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</si>
  <si>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</si>
  <si>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</si>
  <si>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</si>
  <si>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</si>
  <si>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</si>
  <si>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</si>
  <si>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</si>
  <si>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</si>
  <si>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</si>
  <si>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</si>
  <si>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</si>
  <si>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</si>
  <si>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</si>
  <si>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</si>
  <si>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</si>
  <si>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</si>
  <si>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</si>
  <si>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</si>
  <si>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</si>
  <si>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</si>
  <si>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</si>
  <si>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</si>
  <si>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</si>
  <si>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</si>
  <si>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</si>
  <si>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</si>
  <si>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</si>
  <si>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</si>
  <si>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</si>
  <si>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</si>
  <si>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</si>
  <si>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</si>
  <si>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</si>
  <si>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</si>
  <si>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</si>
  <si>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</si>
  <si>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</si>
  <si>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</si>
  <si>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</si>
  <si>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</si>
  <si>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</si>
  <si>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</si>
  <si>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</si>
  <si>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</si>
  <si>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</si>
  <si>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</si>
  <si>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</si>
  <si>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</si>
  <si>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</si>
  <si>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</si>
  <si>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</si>
  <si>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</si>
  <si>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</si>
  <si>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</si>
  <si>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</si>
  <si>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</si>
  <si>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</si>
  <si>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</si>
  <si>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</si>
  <si>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</si>
  <si>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</si>
  <si>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</si>
  <si>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</si>
  <si>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</si>
  <si>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</si>
  <si>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</si>
  <si>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</si>
  <si>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</si>
  <si>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</si>
  <si>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</si>
  <si>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</si>
  <si>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</si>
  <si>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</si>
  <si>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</si>
  <si>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</si>
  <si>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</si>
  <si>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</si>
  <si>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</si>
  <si>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</si>
  <si>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</si>
  <si>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</si>
  <si>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</si>
  <si>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</si>
  <si>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</si>
  <si>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</si>
  <si>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</si>
  <si>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</si>
  <si>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</si>
  <si>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</si>
  <si>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</si>
  <si>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</si>
  <si>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</si>
  <si>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</si>
  <si>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</si>
  <si>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</si>
  <si>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</si>
  <si>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</si>
  <si>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</si>
  <si>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</si>
  <si>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</si>
  <si>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</si>
  <si>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</si>
  <si>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</si>
  <si>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</si>
  <si>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</si>
  <si>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</si>
  <si>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</si>
  <si>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</si>
  <si>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</si>
  <si>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</si>
  <si>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</si>
  <si>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</si>
  <si>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</si>
  <si>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</si>
  <si>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</si>
  <si>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</si>
  <si>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</si>
  <si>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</si>
  <si>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</si>
  <si>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</si>
  <si>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</si>
  <si>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</si>
  <si>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</si>
  <si>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</si>
  <si>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</si>
  <si>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</si>
  <si>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</si>
  <si>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</si>
  <si>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</si>
  <si>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</si>
  <si>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</si>
  <si>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</si>
  <si>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</si>
  <si>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</si>
  <si>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</si>
  <si>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</si>
  <si>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</si>
  <si>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</si>
  <si>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</si>
  <si>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</si>
  <si>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</si>
  <si>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</si>
  <si>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</si>
  <si>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</si>
  <si>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</si>
  <si>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</si>
  <si>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</si>
  <si>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</si>
  <si>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</si>
  <si>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</si>
  <si>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</si>
  <si>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</si>
  <si>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</si>
  <si>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</si>
  <si>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</si>
  <si>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</si>
  <si>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</si>
  <si>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</si>
  <si>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</si>
  <si>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</si>
  <si>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</si>
  <si>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</si>
  <si>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</si>
  <si>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</si>
  <si>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</si>
  <si>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</si>
  <si>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</si>
  <si>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</si>
  <si>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</si>
  <si>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</si>
  <si>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</si>
  <si>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</si>
  <si>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</si>
  <si>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</si>
  <si>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</si>
  <si>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</si>
  <si>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</si>
  <si>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</si>
  <si>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</si>
  <si>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</si>
  <si>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</si>
  <si>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</si>
  <si>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</si>
  <si>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</si>
  <si>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</si>
  <si>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</si>
  <si>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</si>
  <si>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</si>
  <si>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</si>
  <si>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</si>
  <si>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</si>
  <si>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</si>
  <si>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</si>
  <si>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</si>
  <si>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</si>
  <si>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</si>
  <si>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</si>
  <si>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</si>
  <si>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</si>
  <si>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</si>
  <si>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</si>
  <si>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</si>
  <si>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</si>
  <si>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</si>
  <si>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</si>
  <si>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</si>
  <si>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</si>
  <si>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</si>
  <si>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</si>
  <si>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</si>
  <si>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</si>
  <si>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</si>
  <si>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</si>
  <si>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</si>
  <si>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</si>
  <si>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</si>
  <si>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</si>
  <si>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</si>
  <si>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</si>
  <si>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</si>
  <si>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</si>
  <si>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</si>
  <si>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</si>
  <si>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</si>
  <si>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</si>
  <si>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</si>
  <si>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</si>
  <si>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</si>
  <si>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</si>
  <si>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</si>
  <si>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</si>
  <si>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</si>
  <si>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</si>
  <si>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</si>
  <si>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</si>
  <si>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</si>
  <si>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</si>
  <si>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</si>
  <si>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</si>
  <si>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</si>
  <si>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</si>
  <si>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</si>
  <si>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</si>
  <si>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</si>
  <si>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</si>
  <si>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</si>
  <si>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</si>
  <si>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</si>
  <si>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</si>
  <si>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</si>
  <si>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</si>
  <si>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</si>
  <si>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</si>
  <si>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</si>
  <si>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</si>
  <si>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</si>
  <si>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</si>
  <si>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</si>
  <si>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</si>
  <si>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</si>
  <si>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</si>
  <si>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</si>
  <si>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</si>
  <si>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</si>
  <si>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</si>
  <si>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</si>
  <si>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</si>
  <si>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</si>
  <si>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</si>
  <si>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</si>
  <si>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</si>
  <si>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</si>
  <si>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</si>
  <si>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</si>
  <si>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</si>
  <si>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</si>
  <si>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</si>
  <si>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</si>
  <si>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</si>
  <si>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</si>
  <si>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</si>
  <si>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</si>
  <si>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</si>
  <si>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</si>
  <si>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</si>
  <si>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</si>
  <si>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</si>
  <si>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</si>
  <si>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</si>
  <si>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</si>
  <si>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</si>
  <si>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</si>
  <si>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</si>
  <si>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</si>
  <si>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</si>
  <si>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</si>
  <si>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</si>
  <si>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</si>
  <si>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</si>
  <si>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</si>
  <si>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</si>
  <si>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</si>
  <si>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</si>
  <si>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</si>
  <si>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</si>
  <si>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</si>
  <si>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</si>
  <si>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</si>
  <si>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</si>
  <si>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</si>
  <si>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</si>
  <si>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</si>
  <si>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</si>
  <si>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</si>
  <si>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</si>
  <si>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</si>
  <si>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</si>
  <si>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</si>
  <si>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</si>
  <si>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</si>
  <si>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</si>
  <si>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</si>
  <si>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</si>
  <si>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</si>
  <si>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</si>
  <si>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</si>
  <si>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</si>
  <si>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</si>
  <si>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</si>
  <si>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</si>
  <si>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</si>
  <si>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</si>
  <si>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</si>
  <si>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</si>
  <si>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</si>
  <si>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</si>
  <si>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</si>
  <si>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</si>
  <si>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</si>
  <si>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</si>
  <si>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</si>
  <si>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</si>
  <si>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</si>
  <si>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</si>
  <si>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</si>
  <si>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</si>
  <si>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</si>
  <si>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</si>
  <si>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</si>
  <si>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</si>
  <si>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</si>
  <si>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</si>
  <si>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</si>
  <si>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</si>
  <si>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</si>
  <si>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</si>
  <si>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</si>
  <si>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</si>
  <si>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</si>
  <si>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</si>
  <si>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</si>
  <si>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</si>
  <si>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</si>
  <si>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</si>
  <si>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</si>
  <si>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</si>
  <si>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</si>
  <si>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</si>
  <si>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</si>
  <si>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</si>
  <si>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</si>
  <si>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</si>
  <si>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</si>
  <si>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</si>
  <si>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</si>
  <si>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</si>
  <si>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</si>
  <si>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</si>
  <si>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</si>
  <si>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</si>
  <si>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</si>
  <si>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</si>
  <si>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</si>
  <si>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</si>
  <si>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</si>
  <si>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</si>
  <si>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</si>
  <si>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</si>
  <si>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</si>
  <si>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</si>
  <si>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</si>
  <si>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</si>
  <si>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</si>
  <si>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</si>
  <si>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</si>
  <si>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</si>
  <si>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</si>
  <si>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</si>
  <si>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</si>
  <si>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</si>
  <si>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</si>
  <si>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</si>
  <si>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</si>
  <si>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</si>
  <si>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</si>
  <si>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</si>
  <si>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</si>
  <si>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</si>
  <si>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</si>
  <si>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</si>
  <si>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</si>
  <si>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</si>
  <si>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</si>
  <si>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</si>
  <si>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</si>
  <si>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</si>
  <si>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</si>
  <si>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</si>
  <si>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</si>
  <si>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</si>
  <si>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</si>
  <si>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</si>
  <si>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</si>
  <si>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</si>
  <si>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</si>
  <si>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</si>
  <si>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</si>
  <si>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</si>
  <si>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</si>
  <si>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</si>
  <si>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</si>
  <si>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</si>
  <si>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</si>
  <si>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</si>
  <si>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</si>
  <si>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</si>
  <si>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</si>
  <si>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</si>
  <si>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</si>
  <si>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</si>
  <si>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</si>
  <si>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</si>
  <si>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</si>
  <si>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</si>
  <si>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</si>
  <si>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</si>
  <si>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</si>
  <si>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</si>
  <si>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</si>
  <si>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</si>
  <si>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</si>
  <si>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</si>
  <si>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</si>
  <si>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</si>
  <si>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</si>
  <si>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</si>
  <si>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</si>
  <si>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</si>
  <si>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</si>
  <si>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</si>
  <si>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</si>
  <si>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</si>
  <si>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</si>
  <si>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</si>
  <si>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</si>
  <si>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</si>
  <si>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</si>
  <si>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</si>
  <si>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</si>
  <si>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</si>
  <si>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</si>
  <si>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</si>
  <si>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</si>
  <si>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</si>
  <si>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</si>
  <si>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</si>
  <si>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</si>
  <si>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</si>
  <si>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</si>
  <si>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</si>
  <si>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</si>
  <si>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</si>
  <si>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</si>
  <si>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</si>
  <si>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</si>
  <si>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</si>
  <si>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</si>
  <si>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</si>
  <si>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</si>
  <si>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</si>
  <si>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</si>
  <si>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</si>
  <si>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</si>
  <si>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</si>
  <si>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</si>
  <si>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</si>
  <si>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</si>
  <si>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</si>
  <si>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</si>
  <si>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</si>
  <si>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</si>
  <si>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</si>
  <si>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</si>
  <si>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</si>
  <si>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</si>
  <si>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</si>
  <si>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</si>
  <si>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</si>
  <si>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</si>
  <si>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</si>
  <si>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</si>
  <si>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</si>
  <si>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</si>
  <si>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</si>
  <si>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</si>
  <si>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</si>
  <si>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</si>
  <si>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</si>
  <si>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</si>
  <si>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</si>
  <si>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</si>
  <si>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</si>
  <si>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</si>
  <si>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</si>
  <si>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</si>
  <si>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</si>
  <si>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</si>
  <si>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</si>
  <si>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</si>
  <si>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</si>
  <si>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</si>
  <si>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</si>
  <si>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</si>
  <si>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</si>
  <si>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</si>
  <si>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</si>
  <si>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</si>
  <si>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</si>
  <si>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</si>
  <si>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</si>
  <si>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</si>
  <si>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</si>
  <si>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</si>
  <si>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</si>
  <si>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</si>
  <si>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</si>
  <si>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</si>
  <si>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</si>
  <si>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</si>
  <si>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</si>
  <si>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</si>
  <si>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</si>
  <si>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</si>
  <si>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</si>
  <si>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</si>
  <si>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</si>
  <si>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</si>
  <si>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</si>
  <si>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</si>
  <si>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</si>
  <si>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</si>
  <si>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</si>
  <si>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</si>
  <si>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</si>
  <si>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</si>
  <si>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</si>
  <si>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</si>
  <si>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</si>
  <si>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</si>
  <si>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</si>
  <si>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</si>
  <si>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</si>
  <si>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</si>
  <si>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</si>
  <si>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</si>
  <si>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</si>
  <si>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</si>
  <si>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</si>
  <si>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</si>
  <si>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</si>
  <si>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</si>
  <si>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</si>
  <si>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</si>
  <si>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</si>
  <si>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</si>
  <si>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</si>
  <si>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</si>
  <si>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</si>
  <si>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</si>
  <si>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</si>
  <si>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</si>
  <si>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</si>
  <si>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</si>
  <si>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</si>
  <si>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</si>
  <si>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</si>
  <si>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</si>
  <si>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</si>
  <si>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</si>
  <si>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</si>
  <si>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</si>
  <si>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</si>
  <si>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</si>
  <si>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</si>
  <si>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</si>
  <si>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</si>
  <si>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</si>
  <si>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</si>
  <si>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</si>
  <si>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</si>
  <si>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</si>
  <si>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</si>
  <si>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</si>
  <si>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</si>
  <si>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</si>
  <si>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</si>
  <si>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</si>
  <si>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</si>
  <si>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</si>
  <si>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</si>
  <si>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</si>
  <si>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</si>
  <si>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</si>
  <si>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</si>
  <si>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</si>
  <si>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</si>
  <si>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</si>
  <si>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</si>
  <si>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</si>
  <si>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</si>
  <si>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</si>
  <si>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</si>
  <si>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</si>
  <si>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</si>
  <si>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</si>
  <si>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</si>
  <si>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</si>
  <si>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</si>
  <si>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</si>
  <si>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</si>
  <si>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</si>
  <si>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</si>
  <si>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</si>
  <si>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</si>
  <si>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</si>
  <si>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</si>
  <si>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</si>
  <si>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</si>
  <si>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</si>
  <si>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</si>
  <si>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</si>
  <si>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</si>
  <si>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</si>
  <si>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</si>
  <si>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</si>
  <si>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</si>
  <si>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</si>
  <si>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</si>
  <si>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</si>
  <si>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</si>
  <si>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</si>
  <si>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</si>
  <si>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</si>
  <si>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</si>
  <si>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</si>
  <si>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</si>
  <si>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</si>
  <si>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</si>
  <si>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</si>
  <si>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</si>
  <si>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</si>
  <si>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</si>
  <si>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</si>
  <si>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</si>
  <si>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</si>
  <si>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</si>
  <si>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</si>
  <si>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</si>
  <si>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</si>
  <si>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</si>
  <si>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</si>
  <si>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</si>
  <si>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</si>
  <si>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</si>
  <si>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</si>
  <si>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</si>
  <si>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</si>
  <si>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</si>
  <si>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</si>
  <si>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</si>
  <si>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</si>
  <si>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</si>
  <si>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</si>
  <si>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</si>
  <si>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</si>
  <si>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</si>
  <si>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</si>
  <si>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</si>
  <si>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</si>
  <si>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</si>
  <si>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</si>
  <si>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</si>
  <si>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</si>
  <si>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</si>
  <si>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</si>
  <si>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</si>
  <si>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</si>
  <si>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</si>
  <si>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</si>
  <si>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</si>
  <si>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</si>
  <si>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</si>
  <si>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</si>
  <si>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</si>
  <si>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</si>
  <si>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</si>
  <si>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</si>
  <si>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</si>
  <si>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</si>
  <si>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</si>
  <si>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</si>
  <si>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</si>
  <si>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</si>
  <si>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</si>
  <si>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</si>
  <si>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</si>
  <si>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</si>
  <si>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</si>
  <si>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</si>
  <si>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</si>
  <si>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</si>
  <si>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</si>
  <si>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</si>
  <si>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</si>
  <si>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</si>
  <si>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</si>
  <si>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</si>
  <si>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</si>
  <si>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</si>
  <si>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</si>
  <si>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</si>
  <si>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</si>
  <si>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</si>
  <si>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</si>
  <si>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</si>
  <si>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</si>
  <si>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</si>
  <si>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</si>
  <si>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</si>
  <si>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</si>
  <si>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</si>
  <si>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</si>
  <si>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</si>
  <si>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</si>
  <si>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</si>
  <si>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</si>
  <si>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</si>
  <si>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</si>
  <si>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</si>
  <si>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</si>
  <si>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</si>
  <si>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</si>
  <si>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</si>
  <si>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</si>
  <si>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</si>
  <si>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</si>
  <si>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</si>
  <si>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</si>
  <si>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</si>
  <si>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</si>
  <si>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</si>
  <si>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</si>
  <si>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</si>
  <si>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</si>
  <si>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</si>
  <si>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</si>
  <si>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</si>
  <si>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</si>
  <si>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</si>
  <si>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</si>
  <si>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</si>
  <si>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</si>
  <si>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</si>
  <si>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</si>
  <si>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</si>
  <si>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</si>
  <si>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</si>
  <si>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</si>
  <si>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</si>
  <si>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</si>
  <si>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</si>
  <si>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</si>
  <si>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</si>
  <si>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</si>
  <si>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</si>
  <si>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</si>
  <si>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</si>
  <si>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</si>
  <si>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</si>
  <si>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</si>
  <si>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</si>
  <si>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</si>
  <si>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</si>
  <si>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</si>
  <si>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</si>
  <si>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</si>
  <si>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</si>
  <si>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</si>
  <si>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</si>
  <si>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</si>
  <si>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</si>
  <si>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</si>
  <si>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</si>
  <si>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</si>
  <si>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</si>
  <si>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</si>
  <si>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</si>
  <si>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</si>
  <si>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</si>
  <si>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</si>
  <si>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</si>
  <si>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</si>
  <si>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</si>
  <si>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</si>
  <si>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</si>
  <si>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</si>
  <si>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</si>
  <si>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</si>
  <si>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</si>
  <si>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</si>
  <si>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</si>
  <si>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</si>
  <si>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</si>
  <si>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</si>
  <si>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</si>
  <si>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</si>
  <si>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</si>
  <si>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</si>
  <si>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</si>
  <si>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</si>
  <si>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</si>
  <si>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</si>
  <si>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</si>
  <si>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</si>
  <si>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</si>
  <si>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</si>
  <si>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</si>
  <si>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</si>
  <si>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</si>
  <si>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</si>
  <si>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</si>
  <si>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</si>
  <si>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</si>
  <si>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</si>
  <si>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</si>
  <si>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</si>
  <si>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</si>
  <si>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</si>
  <si>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</si>
  <si>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</si>
  <si>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</si>
  <si>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</si>
  <si>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</si>
  <si>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</si>
  <si>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</si>
  <si>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</si>
  <si>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</si>
  <si>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</si>
  <si>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</si>
  <si>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</si>
  <si>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</si>
  <si>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</si>
  <si>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</si>
  <si>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</si>
  <si>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</si>
  <si>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</si>
  <si>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</si>
  <si>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</si>
  <si>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</si>
  <si>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</si>
  <si>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</si>
  <si>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</si>
  <si>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</si>
  <si>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</si>
  <si>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</si>
  <si>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</si>
  <si>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</si>
  <si>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</si>
  <si>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</si>
  <si>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</si>
  <si>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</si>
  <si>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</si>
  <si>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</si>
  <si>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</si>
  <si>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</si>
  <si>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</si>
  <si>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</si>
  <si>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</si>
  <si>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</si>
  <si>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</si>
  <si>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</si>
  <si>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</si>
  <si>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</si>
  <si>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</si>
  <si>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</si>
  <si>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</si>
  <si>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</si>
  <si>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</si>
  <si>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</si>
  <si>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</si>
  <si>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</si>
  <si>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</si>
  <si>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</si>
  <si>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</si>
  <si>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</si>
  <si>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</si>
  <si>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</si>
  <si>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</si>
  <si>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</si>
  <si>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</si>
  <si>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</si>
  <si>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</si>
  <si>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</si>
  <si>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</si>
  <si>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</si>
  <si>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</si>
  <si>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</si>
  <si>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</si>
  <si>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</si>
  <si>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</si>
  <si>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</si>
  <si>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</si>
  <si>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</si>
  <si>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</si>
  <si>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</si>
  <si>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</si>
  <si>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</si>
  <si>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</si>
  <si>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</si>
  <si>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</si>
  <si>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</si>
  <si>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</si>
  <si>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</si>
  <si>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</si>
  <si>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</si>
  <si>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</si>
  <si>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</si>
  <si>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</si>
  <si>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</si>
  <si>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</si>
  <si>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</si>
  <si>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</si>
  <si>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</si>
  <si>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</si>
  <si>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</si>
  <si>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</si>
  <si>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</si>
  <si>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</si>
  <si>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</si>
  <si>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</si>
  <si>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</si>
  <si>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</si>
  <si>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</si>
  <si>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</si>
  <si>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</si>
  <si>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</si>
  <si>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</si>
  <si>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</si>
  <si>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</si>
  <si>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</si>
  <si>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</si>
  <si>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</si>
  <si>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</si>
  <si>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</si>
  <si>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</si>
  <si>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</si>
  <si>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</si>
  <si>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</si>
  <si>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</si>
  <si>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</si>
  <si>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</si>
  <si>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</si>
  <si>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</si>
  <si>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</si>
  <si>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</si>
  <si>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</si>
  <si>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</si>
  <si>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</si>
  <si>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</si>
  <si>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</si>
  <si>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</si>
  <si>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</si>
  <si>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</si>
  <si>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</si>
  <si>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</si>
  <si>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</si>
  <si>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</si>
  <si>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</si>
  <si>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</si>
  <si>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</si>
  <si>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</si>
  <si>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</si>
  <si>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</si>
  <si>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</si>
  <si>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</si>
  <si>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</si>
  <si>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</si>
  <si>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</si>
  <si>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</si>
  <si>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</si>
  <si>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</si>
  <si>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</si>
  <si>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</si>
  <si>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</si>
  <si>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</si>
  <si>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</si>
  <si>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</si>
  <si>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</si>
  <si>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</si>
  <si>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</si>
  <si>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</si>
  <si>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</si>
  <si>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</si>
  <si>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</si>
  <si>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</si>
  <si>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</si>
  <si>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</si>
  <si>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</si>
  <si>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</si>
  <si>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</si>
  <si>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</si>
  <si>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</si>
  <si>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</si>
  <si>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</si>
  <si>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</si>
  <si>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</si>
  <si>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</si>
  <si>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</si>
  <si>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</si>
  <si>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</si>
  <si>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</si>
  <si>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</si>
  <si>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</si>
  <si>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</si>
  <si>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</si>
  <si>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</si>
  <si>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</si>
  <si>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</si>
  <si>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</si>
  <si>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</si>
  <si>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</si>
  <si>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</si>
  <si>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</si>
  <si>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</si>
  <si>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</si>
  <si>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</si>
  <si>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</si>
  <si>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</si>
  <si>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</si>
  <si>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</si>
  <si>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</si>
  <si>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</si>
  <si>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</si>
  <si>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</si>
  <si>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</si>
  <si>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</si>
  <si>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</si>
  <si>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</si>
  <si>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</si>
  <si>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</si>
  <si>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</si>
  <si>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</si>
  <si>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</si>
  <si>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</si>
  <si>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</si>
  <si>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</si>
  <si>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</si>
  <si>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</si>
  <si>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</si>
  <si>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</si>
  <si>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</si>
  <si>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</si>
  <si>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</si>
  <si>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</si>
  <si>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</si>
  <si>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</si>
  <si>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</si>
  <si>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</si>
  <si>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</si>
  <si>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</si>
  <si>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</si>
  <si>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</si>
  <si>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</si>
  <si>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</si>
  <si>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</si>
  <si>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</si>
  <si>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</si>
  <si>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</si>
  <si>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</si>
  <si>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</si>
  <si>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</si>
  <si>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</si>
  <si>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</si>
  <si>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</si>
  <si>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</si>
  <si>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</si>
  <si>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</si>
  <si>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</si>
  <si>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</si>
  <si>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</si>
  <si>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</si>
  <si>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</si>
  <si>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</si>
  <si>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</si>
  <si>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</si>
  <si>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</si>
  <si>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</si>
  <si>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</si>
  <si>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</si>
  <si>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</si>
  <si>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</si>
  <si>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</si>
  <si>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</si>
  <si>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</si>
  <si>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</si>
  <si>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</si>
  <si>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</si>
  <si>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</si>
  <si>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</si>
  <si>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</si>
  <si>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</si>
  <si>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</si>
  <si>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</si>
  <si>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</si>
  <si>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</si>
  <si>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</si>
  <si>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</si>
  <si>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</si>
  <si>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</si>
  <si>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</si>
  <si>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</si>
  <si>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</si>
  <si>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</si>
  <si>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</si>
  <si>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</si>
  <si>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</si>
  <si>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</si>
  <si>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</si>
  <si>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</si>
  <si>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</si>
  <si>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</si>
  <si>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</si>
  <si>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</si>
  <si>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</si>
  <si>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</si>
  <si>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</si>
  <si>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</si>
  <si>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</si>
  <si>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</si>
  <si>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</si>
  <si>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</si>
  <si>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</si>
  <si>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</si>
  <si>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</si>
  <si>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</si>
  <si>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</si>
  <si>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</si>
  <si>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</si>
  <si>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</si>
  <si>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</si>
  <si>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</si>
  <si>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</si>
  <si>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</si>
  <si>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</si>
  <si>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</si>
  <si>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</si>
  <si>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</si>
  <si>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</si>
  <si>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</si>
  <si>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</si>
  <si>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</si>
  <si>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</si>
  <si>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</si>
  <si>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</si>
  <si>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</si>
  <si>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</si>
  <si>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</si>
  <si>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</si>
  <si>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</si>
  <si>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</si>
  <si>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</si>
  <si>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</si>
  <si>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</si>
  <si>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</si>
  <si>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</si>
  <si>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</si>
  <si>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</si>
  <si>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</si>
  <si>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</si>
  <si>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</si>
  <si>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</si>
  <si>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</si>
  <si>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</si>
  <si>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</si>
  <si>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</si>
  <si>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</si>
  <si>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</si>
  <si>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</si>
  <si>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</si>
  <si>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</si>
  <si>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</si>
  <si>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</si>
  <si>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</si>
  <si>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</si>
  <si>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</si>
  <si>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</si>
  <si>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</si>
  <si>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</si>
  <si>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</si>
  <si>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</si>
  <si>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</si>
  <si>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</si>
  <si>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</si>
  <si>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</si>
  <si>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</si>
  <si>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</si>
  <si>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</si>
  <si>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</si>
  <si>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</si>
  <si>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</si>
  <si>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</si>
  <si>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</si>
  <si>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</si>
  <si>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</si>
  <si>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</si>
  <si>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</si>
  <si>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</si>
  <si>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</si>
  <si>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</si>
  <si>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</si>
  <si>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</si>
  <si>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</si>
  <si>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</si>
  <si>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</si>
  <si>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</si>
  <si>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</si>
  <si>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</si>
  <si>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</si>
  <si>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</si>
  <si>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</si>
  <si>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</si>
  <si>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</si>
  <si>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</si>
  <si>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</si>
  <si>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</si>
  <si>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</si>
  <si>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</si>
  <si>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</si>
  <si>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</si>
  <si>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</si>
  <si>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</si>
  <si>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</si>
  <si>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</si>
  <si>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</si>
  <si>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</si>
  <si>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</si>
  <si>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</si>
  <si>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</si>
  <si>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</si>
  <si>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</si>
  <si>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</si>
  <si>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</si>
  <si>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</si>
  <si>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</si>
  <si>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</si>
  <si>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</si>
  <si>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</si>
  <si>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</si>
  <si>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</si>
  <si>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</si>
  <si>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</si>
  <si>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</si>
  <si>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</si>
  <si>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</si>
  <si>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</si>
  <si>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</si>
  <si>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</si>
  <si>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</si>
  <si>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</si>
  <si>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</si>
  <si>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</si>
  <si>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</si>
  <si>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</si>
  <si>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</si>
  <si>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</si>
  <si>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</si>
  <si>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</si>
  <si>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</si>
  <si>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</si>
  <si>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</si>
  <si>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</si>
  <si>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</si>
  <si>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</si>
  <si>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</si>
  <si>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</si>
  <si>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</si>
  <si>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</si>
  <si>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</si>
  <si>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</si>
  <si>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</si>
  <si>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</si>
  <si>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</si>
  <si>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</si>
  <si>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</si>
  <si>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</si>
  <si>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</si>
  <si>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</si>
  <si>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</si>
  <si>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</si>
  <si>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</si>
  <si>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</si>
  <si>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</si>
  <si>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</si>
  <si>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</si>
  <si>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</si>
  <si>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</si>
  <si>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</si>
  <si>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</si>
  <si>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</si>
  <si>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</si>
  <si>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</si>
  <si>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</si>
  <si>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</si>
  <si>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</si>
  <si>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</si>
  <si>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</si>
  <si>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</si>
  <si>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</si>
  <si>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</si>
  <si>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</si>
  <si>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</si>
  <si>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</si>
  <si>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</si>
  <si>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</si>
  <si>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</si>
  <si>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</si>
  <si>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</si>
  <si>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</si>
  <si>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</si>
  <si>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</si>
  <si>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</si>
  <si>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</si>
  <si>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</si>
  <si>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</si>
  <si>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</si>
  <si>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</si>
  <si>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</si>
  <si>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</si>
  <si>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</si>
  <si>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</si>
  <si>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</si>
  <si>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</si>
  <si>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</si>
  <si>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</si>
  <si>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</si>
  <si>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</si>
  <si>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</si>
  <si>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</si>
  <si>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</si>
  <si>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</si>
  <si>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</si>
  <si>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</si>
  <si>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</si>
  <si>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</si>
  <si>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</si>
  <si>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</si>
  <si>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</si>
  <si>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</si>
  <si>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</si>
  <si>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</si>
  <si>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</si>
  <si>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</si>
  <si>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</si>
  <si>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</si>
  <si>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</si>
  <si>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</si>
  <si>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</si>
  <si>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</si>
  <si>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</si>
  <si>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</si>
  <si>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</si>
  <si>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</si>
  <si>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</si>
  <si>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</si>
  <si>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</si>
  <si>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</si>
  <si>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</si>
  <si>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</si>
  <si>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</si>
  <si>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</si>
  <si>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</si>
  <si>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</si>
  <si>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</si>
  <si>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</si>
  <si>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</si>
  <si>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</si>
  <si>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</si>
  <si>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</si>
  <si>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</si>
  <si>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</si>
  <si>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</si>
  <si>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</si>
  <si>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</si>
  <si>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</si>
  <si>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</si>
  <si>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</si>
  <si>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</si>
  <si>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</si>
  <si>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</si>
  <si>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</si>
  <si>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</si>
  <si>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</si>
  <si>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</si>
  <si>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</si>
  <si>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</si>
  <si>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</si>
  <si>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</si>
  <si>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</si>
  <si>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</si>
  <si>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</si>
  <si>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</si>
  <si>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</si>
  <si>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</si>
  <si>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</si>
  <si>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</si>
  <si>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</si>
  <si>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</si>
  <si>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</si>
  <si>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</si>
  <si>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</si>
  <si>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</si>
  <si>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</si>
  <si>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</si>
  <si>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</si>
  <si>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</si>
  <si>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</si>
  <si>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</si>
  <si>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</si>
  <si>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</si>
  <si>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</si>
  <si>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</si>
  <si>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</si>
  <si>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</si>
  <si>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</si>
  <si>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</si>
  <si>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</si>
  <si>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</si>
  <si>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</si>
  <si>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</si>
  <si>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</si>
  <si>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</si>
  <si>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</si>
  <si>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</si>
  <si>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</si>
  <si>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</si>
  <si>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</si>
  <si>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</si>
  <si>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</si>
  <si>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</si>
  <si>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</si>
  <si>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</si>
  <si>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</si>
  <si>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</si>
  <si>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</si>
  <si>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</si>
  <si>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</si>
  <si>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</si>
  <si>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</si>
  <si>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</si>
  <si>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</si>
  <si>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</si>
  <si>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</si>
  <si>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</si>
  <si>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</si>
  <si>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</si>
  <si>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</si>
  <si>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</si>
  <si>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</si>
  <si>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</si>
  <si>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</si>
  <si>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</si>
  <si>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</si>
  <si>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</si>
  <si>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</si>
  <si>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</si>
  <si>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</si>
  <si>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</si>
  <si>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</si>
  <si>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</si>
  <si>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</si>
  <si>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</si>
  <si>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</si>
  <si>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</si>
  <si>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</si>
  <si>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</si>
  <si>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</si>
  <si>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</si>
  <si>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</si>
  <si>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</si>
  <si>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</si>
  <si>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</si>
  <si>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</si>
  <si>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</si>
  <si>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</si>
  <si>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</si>
  <si>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</si>
  <si>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</si>
  <si>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</si>
  <si>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</si>
  <si>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</si>
  <si>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</si>
  <si>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</si>
  <si>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</si>
  <si>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</si>
  <si>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</si>
  <si>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</si>
  <si>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</si>
  <si>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</si>
  <si>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</si>
  <si>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</si>
  <si>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</si>
  <si>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</si>
  <si>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</si>
  <si>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</si>
  <si>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</si>
  <si>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</si>
  <si>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</si>
  <si>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</si>
  <si>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</si>
  <si>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</si>
  <si>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</si>
  <si>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</si>
  <si>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</si>
  <si>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</si>
  <si>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</si>
  <si>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</si>
  <si>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</si>
  <si>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</si>
  <si>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</si>
  <si>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</si>
  <si>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</si>
  <si>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</si>
  <si>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</si>
  <si>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</si>
  <si>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</si>
  <si>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</si>
  <si>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</si>
  <si>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</si>
  <si>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</si>
  <si>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</si>
  <si>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</si>
  <si>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</si>
  <si>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</si>
  <si>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</si>
  <si>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</si>
  <si>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</si>
  <si>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</si>
  <si>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</si>
  <si>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</si>
  <si>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</si>
  <si>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</si>
  <si>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</si>
  <si>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</si>
  <si>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</si>
  <si>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</si>
  <si>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</si>
  <si>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</si>
  <si>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</si>
  <si>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</si>
  <si>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</si>
  <si>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</si>
  <si>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</si>
  <si>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</si>
  <si>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</si>
  <si>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</si>
  <si>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</si>
  <si>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</si>
  <si>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</si>
  <si>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</si>
  <si>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</si>
  <si>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</si>
  <si>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</si>
  <si>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</si>
  <si>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</si>
  <si>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</si>
  <si>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</si>
  <si>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</si>
  <si>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</si>
  <si>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</si>
  <si>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</si>
  <si>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</si>
  <si>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</si>
  <si>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</si>
  <si>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</si>
  <si>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</si>
  <si>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</si>
  <si>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</si>
  <si>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</si>
  <si>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</si>
  <si>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</si>
  <si>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</si>
  <si>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</si>
  <si>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</si>
  <si>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</si>
  <si>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</si>
  <si>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</si>
  <si>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</si>
  <si>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</si>
  <si>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</si>
  <si>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</si>
  <si>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</si>
  <si>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</si>
  <si>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</si>
  <si>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</si>
  <si>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</si>
  <si>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</si>
  <si>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</si>
  <si>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</si>
  <si>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</si>
  <si>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</si>
  <si>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</si>
  <si>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</si>
  <si>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</si>
  <si>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</si>
  <si>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</si>
  <si>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</si>
  <si>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</si>
  <si>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</si>
  <si>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</si>
  <si>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</si>
  <si>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</si>
  <si>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</si>
  <si>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</si>
  <si>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</si>
  <si>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</si>
  <si>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</si>
  <si>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</si>
  <si>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</si>
  <si>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</si>
  <si>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</si>
  <si>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</si>
  <si>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</si>
  <si>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</si>
  <si>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</si>
  <si>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</si>
  <si>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</si>
  <si>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</si>
  <si>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</si>
  <si>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</si>
  <si>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</si>
  <si>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</si>
  <si>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</si>
  <si>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</si>
  <si>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</si>
  <si>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</si>
  <si>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</si>
  <si>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</si>
  <si>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</si>
  <si>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</si>
  <si>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</si>
  <si>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</si>
  <si>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</si>
  <si>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</si>
  <si>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</si>
  <si>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</si>
  <si>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</si>
  <si>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</si>
  <si>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</si>
  <si>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</si>
  <si>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</si>
  <si>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</si>
  <si>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</si>
  <si>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</si>
  <si>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</si>
  <si>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</si>
  <si>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</si>
  <si>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</si>
  <si>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</si>
  <si>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</si>
  <si>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</si>
  <si>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</si>
  <si>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</si>
  <si>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</si>
  <si>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</si>
  <si>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</si>
  <si>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</si>
  <si>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</si>
  <si>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</si>
  <si>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</si>
  <si>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</si>
  <si>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</si>
  <si>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</si>
  <si>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</si>
  <si>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</si>
  <si>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</si>
  <si>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</si>
  <si>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</si>
  <si>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</si>
  <si>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</si>
  <si>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</si>
  <si>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</si>
  <si>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</si>
  <si>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</si>
  <si>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</si>
  <si>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</si>
  <si>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</si>
  <si>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</si>
  <si>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</si>
  <si>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</si>
  <si>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</si>
  <si>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</si>
  <si>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</si>
  <si>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</si>
  <si>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</si>
  <si>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</si>
  <si>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</si>
  <si>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</si>
  <si>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</si>
  <si>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</si>
  <si>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</si>
  <si>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</si>
  <si>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</si>
  <si>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</si>
  <si>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</si>
  <si>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</si>
  <si>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</si>
  <si>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</si>
  <si>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</si>
  <si>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</si>
  <si>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</si>
  <si>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</si>
  <si>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</si>
  <si>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</si>
  <si>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</si>
  <si>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</si>
  <si>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</si>
  <si>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</si>
  <si>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</si>
  <si>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</si>
  <si>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</si>
  <si>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</si>
  <si>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</si>
  <si>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</si>
  <si>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</si>
  <si>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</si>
  <si>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</si>
  <si>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</si>
  <si>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</si>
  <si>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</si>
  <si>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</si>
  <si>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</si>
  <si>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</si>
  <si>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</si>
  <si>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</si>
  <si>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</si>
  <si>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</si>
  <si>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</si>
  <si>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</si>
  <si>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</si>
  <si>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</si>
  <si>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</si>
  <si>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</si>
  <si>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</si>
  <si>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</si>
  <si>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</si>
  <si>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</si>
  <si>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</si>
  <si>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</si>
  <si>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</si>
  <si>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</si>
  <si>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</si>
  <si>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</si>
  <si>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</si>
  <si>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</si>
  <si>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</si>
  <si>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</si>
  <si>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</si>
  <si>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</si>
  <si>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</si>
  <si>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</si>
  <si>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</si>
  <si>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</si>
  <si>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</si>
  <si>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</si>
  <si>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</si>
  <si>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</si>
  <si>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</si>
  <si>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</si>
  <si>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</si>
  <si>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</si>
  <si>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</si>
  <si>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</si>
  <si>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</si>
  <si>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</si>
  <si>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</si>
  <si>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</si>
  <si>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</si>
  <si>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</si>
  <si>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</si>
  <si>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</si>
  <si>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</si>
  <si>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</si>
  <si>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</si>
  <si>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</si>
  <si>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</si>
  <si>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</si>
  <si>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</si>
  <si>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</si>
  <si>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</si>
  <si>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</si>
  <si>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</si>
  <si>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</si>
  <si>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</si>
  <si>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</si>
  <si>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</si>
  <si>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</si>
  <si>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</si>
  <si>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</si>
  <si>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</si>
  <si>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</si>
  <si>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</si>
  <si>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</si>
  <si>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</si>
  <si>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</si>
  <si>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</si>
  <si>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</si>
  <si>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</si>
  <si>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</si>
  <si>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</si>
  <si>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</si>
  <si>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</si>
  <si>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</si>
  <si>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</si>
  <si>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</si>
  <si>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</si>
  <si>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</si>
  <si>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</si>
  <si>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</si>
  <si>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</si>
  <si>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</si>
  <si>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</si>
  <si>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</si>
  <si>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</si>
  <si>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</si>
  <si>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</si>
  <si>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</si>
  <si>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</si>
  <si>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</si>
  <si>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</si>
  <si>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</si>
  <si>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</si>
  <si>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</si>
  <si>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</si>
  <si>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</si>
  <si>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</si>
  <si>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</si>
  <si>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</si>
  <si>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</si>
  <si>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</si>
  <si>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</si>
  <si>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</si>
  <si>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</si>
  <si>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</si>
  <si>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</si>
  <si>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</si>
  <si>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</si>
  <si>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</si>
  <si>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</si>
  <si>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</si>
  <si>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</si>
  <si>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</si>
  <si>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</si>
  <si>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</si>
  <si>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</si>
  <si>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</si>
  <si>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</si>
  <si>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</si>
  <si>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</si>
  <si>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</si>
  <si>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</si>
  <si>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</si>
  <si>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</si>
  <si>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</si>
  <si>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</si>
  <si>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</si>
  <si>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</si>
  <si>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</si>
  <si>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</si>
  <si>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</si>
  <si>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</si>
  <si>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</si>
  <si>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</si>
  <si>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</si>
  <si>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</si>
  <si>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</si>
  <si>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</si>
  <si>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</si>
  <si>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</si>
  <si>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</si>
  <si>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</si>
  <si>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</si>
  <si>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</si>
  <si>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</si>
  <si>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</si>
  <si>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</si>
  <si>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</si>
  <si>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</si>
  <si>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</si>
  <si>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</si>
  <si>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</si>
  <si>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</si>
  <si>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</si>
  <si>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</si>
  <si>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</si>
  <si>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</si>
  <si>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</si>
  <si>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</si>
  <si>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</si>
  <si>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</si>
  <si>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</si>
  <si>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</si>
  <si>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</si>
  <si>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</si>
  <si>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</si>
  <si>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</si>
  <si>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</si>
  <si>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</si>
  <si>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</si>
  <si>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</si>
  <si>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</si>
  <si>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</si>
  <si>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</si>
  <si>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</si>
  <si>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</si>
  <si>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</si>
  <si>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</si>
  <si>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</si>
  <si>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</si>
  <si>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</si>
  <si>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</si>
  <si>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</si>
  <si>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</si>
  <si>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</si>
  <si>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</si>
  <si>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</si>
  <si>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</si>
  <si>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</si>
  <si>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</si>
  <si>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</si>
  <si>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</si>
  <si>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</si>
  <si>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</si>
  <si>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</si>
  <si>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</si>
  <si>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</si>
  <si>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</si>
  <si>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</si>
  <si>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</si>
  <si>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</si>
  <si>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</si>
  <si>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</si>
  <si>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</si>
  <si>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</si>
  <si>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</si>
  <si>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</si>
  <si>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</si>
  <si>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</si>
  <si>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</si>
  <si>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</si>
  <si>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</si>
  <si>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</si>
  <si>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</si>
  <si>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</si>
  <si>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</si>
  <si>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</si>
  <si>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</si>
  <si>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</si>
  <si>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</si>
  <si>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</si>
  <si>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</si>
  <si>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</si>
  <si>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</si>
  <si>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</si>
  <si>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</si>
  <si>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</si>
  <si>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</si>
  <si>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</si>
  <si>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</si>
  <si>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</si>
  <si>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</si>
  <si>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</si>
  <si>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</si>
  <si>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</si>
  <si>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</si>
  <si>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</si>
  <si>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</si>
  <si>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</si>
  <si>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</si>
  <si>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</si>
  <si>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</si>
  <si>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</si>
  <si>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</si>
  <si>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</si>
  <si>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</si>
  <si>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</si>
  <si>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</si>
  <si>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</si>
  <si>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</si>
  <si>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</si>
  <si>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</si>
  <si>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</si>
  <si>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</si>
  <si>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</si>
  <si>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</si>
  <si>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</si>
  <si>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</si>
  <si>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</si>
  <si>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</si>
  <si>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</si>
  <si>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</si>
  <si>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</si>
  <si>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</si>
  <si>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</si>
  <si>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</si>
  <si>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</si>
  <si>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</si>
  <si>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</si>
  <si>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</si>
  <si>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</si>
  <si>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</si>
  <si>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</si>
  <si>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</si>
  <si>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</si>
  <si>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</si>
  <si>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</si>
  <si>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</si>
  <si>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</si>
  <si>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</si>
  <si>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</si>
  <si>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</si>
  <si>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</si>
  <si>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</si>
  <si>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</si>
  <si>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</si>
  <si>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</si>
  <si>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</si>
  <si>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</si>
  <si>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</si>
  <si>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</si>
  <si>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</si>
  <si>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</si>
  <si>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</si>
  <si>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</si>
  <si>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</si>
  <si>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</si>
  <si>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</si>
  <si>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</si>
  <si>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</si>
  <si>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</si>
  <si>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</si>
  <si>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</si>
  <si>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</si>
  <si>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</si>
  <si>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</si>
  <si>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</si>
  <si>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</si>
  <si>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</si>
  <si>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</si>
  <si>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</si>
  <si>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</si>
  <si>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</si>
  <si>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</si>
  <si>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</si>
  <si>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</si>
  <si>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</si>
  <si>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</si>
  <si>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</si>
  <si>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</si>
  <si>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</si>
  <si>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</si>
  <si>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</si>
  <si>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</si>
  <si>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</si>
  <si>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</si>
  <si>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</si>
  <si>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</si>
  <si>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</si>
  <si>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</si>
  <si>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</si>
  <si>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</si>
  <si>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</si>
  <si>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</si>
  <si>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</si>
  <si>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</si>
  <si>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</si>
  <si>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</si>
  <si>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</si>
  <si>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</si>
  <si>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</si>
  <si>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</si>
  <si>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</si>
  <si>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</si>
  <si>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</si>
  <si>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</si>
  <si>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</si>
  <si>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</si>
  <si>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</si>
  <si>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</si>
  <si>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</si>
  <si>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</si>
  <si>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</si>
  <si>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</si>
  <si>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</si>
  <si>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</si>
  <si>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</si>
  <si>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</si>
  <si>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</si>
  <si>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</si>
  <si>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</si>
  <si>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</si>
  <si>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</si>
  <si>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</si>
  <si>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</si>
  <si>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</si>
  <si>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</si>
  <si>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</si>
  <si>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</si>
  <si>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</si>
  <si>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</si>
  <si>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</si>
  <si>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</si>
  <si>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</si>
  <si>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</si>
  <si>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</si>
  <si>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</si>
  <si>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</si>
  <si>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</si>
  <si>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</si>
  <si>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</si>
  <si>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</si>
  <si>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</si>
  <si>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</si>
  <si>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</si>
  <si>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</si>
  <si>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</si>
  <si>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</si>
  <si>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</si>
  <si>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</si>
  <si>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</si>
  <si>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</si>
  <si>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</si>
  <si>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</si>
  <si>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</si>
  <si>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</si>
  <si>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</si>
  <si>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</si>
  <si>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</si>
  <si>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</si>
  <si>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</si>
  <si>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</si>
  <si>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</si>
  <si>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</si>
  <si>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</si>
  <si>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</si>
  <si>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</si>
  <si>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</si>
  <si>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</si>
  <si>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</si>
  <si>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</si>
  <si>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</si>
  <si>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</si>
  <si>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</si>
  <si>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</si>
  <si>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</si>
  <si>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</si>
  <si>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</si>
  <si>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</si>
  <si>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</si>
  <si>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</si>
  <si>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</si>
  <si>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</si>
  <si>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</si>
  <si>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</si>
  <si>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</si>
  <si>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</si>
  <si>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</si>
  <si>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</si>
  <si>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</si>
  <si>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</si>
  <si>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</si>
  <si>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</si>
  <si>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</si>
  <si>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</si>
  <si>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</si>
  <si>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</si>
  <si>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</si>
  <si>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</si>
  <si>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</si>
  <si>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</si>
  <si>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</si>
  <si>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</si>
  <si>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</si>
  <si>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</si>
  <si>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</si>
  <si>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</si>
  <si>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</si>
  <si>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</si>
  <si>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</si>
  <si>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</si>
  <si>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</si>
  <si>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</si>
  <si>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</si>
  <si>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</si>
  <si>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</si>
  <si>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</si>
  <si>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</si>
  <si>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</si>
  <si>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</si>
  <si>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</si>
  <si>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</si>
  <si>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</si>
  <si>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</si>
  <si>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</si>
  <si>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</si>
  <si>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</si>
  <si>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</si>
  <si>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</si>
  <si>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</si>
  <si>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</si>
  <si>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</si>
  <si>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</si>
  <si>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</si>
  <si>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</si>
  <si>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</si>
  <si>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</si>
  <si>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</si>
  <si>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</si>
  <si>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</si>
  <si>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</si>
  <si>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</si>
  <si>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</si>
  <si>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</si>
  <si>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</si>
  <si>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</si>
  <si>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</si>
  <si>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</si>
  <si>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</si>
  <si>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</si>
  <si>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</si>
  <si>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</si>
  <si>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</si>
  <si>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</si>
  <si>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</si>
  <si>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</si>
  <si>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</si>
  <si>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</si>
  <si>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</si>
  <si>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</si>
  <si>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</si>
  <si>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</si>
  <si>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</si>
  <si>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</si>
  <si>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</si>
  <si>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</si>
  <si>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</si>
  <si>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</si>
  <si>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</si>
  <si>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</si>
  <si>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</si>
  <si>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</si>
  <si>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</si>
  <si>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</si>
  <si>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</si>
  <si>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</si>
  <si>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</si>
  <si>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</si>
  <si>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</si>
  <si>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</si>
  <si>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</si>
  <si>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</si>
  <si>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</si>
  <si>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</si>
  <si>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</si>
  <si>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</si>
  <si>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</si>
  <si>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</si>
  <si>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</si>
  <si>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</si>
  <si>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</si>
  <si>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</si>
  <si>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</si>
  <si>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</si>
  <si>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</si>
  <si>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</si>
  <si>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</si>
  <si>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</si>
  <si>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</si>
  <si>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</si>
  <si>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</si>
  <si>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</si>
  <si>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</si>
  <si>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</si>
  <si>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</si>
  <si>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</si>
  <si>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</si>
  <si>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</si>
  <si>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</si>
  <si>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</si>
  <si>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</si>
  <si>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</si>
  <si>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</si>
  <si>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</si>
  <si>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</si>
  <si>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</si>
  <si>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</si>
  <si>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</si>
  <si>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</si>
  <si>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</si>
  <si>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</si>
  <si>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</si>
  <si>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</si>
  <si>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</si>
  <si>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</si>
  <si>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</si>
  <si>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</si>
  <si>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</si>
  <si>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</si>
  <si>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</si>
  <si>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</si>
  <si>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</si>
  <si>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</si>
  <si>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</si>
  <si>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</si>
  <si>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</si>
  <si>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</si>
  <si>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</si>
  <si>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</si>
  <si>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</si>
  <si>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</si>
  <si>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</si>
  <si>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</si>
  <si>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</si>
  <si>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</si>
  <si>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</si>
  <si>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</si>
  <si>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</si>
  <si>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</si>
  <si>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</si>
  <si>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</si>
  <si>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</si>
  <si>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</si>
  <si>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</si>
  <si>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</si>
  <si>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</si>
  <si>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</si>
  <si>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</si>
  <si>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</si>
  <si>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</si>
  <si>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</si>
  <si>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</si>
  <si>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</si>
  <si>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</si>
  <si>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</si>
  <si>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</si>
  <si>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</si>
  <si>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</si>
  <si>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</si>
  <si>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</si>
  <si>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</si>
  <si>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</si>
  <si>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</si>
  <si>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</si>
  <si>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</si>
  <si>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</si>
  <si>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</si>
  <si>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</si>
  <si>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</si>
  <si>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</si>
  <si>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</si>
  <si>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</si>
  <si>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</si>
  <si>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</si>
  <si>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</si>
  <si>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</si>
  <si>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</si>
  <si>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</si>
  <si>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</si>
  <si>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</si>
  <si>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</si>
  <si>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</si>
  <si>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</si>
  <si>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</si>
  <si>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</si>
  <si>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</si>
  <si>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</si>
  <si>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</si>
  <si>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</si>
  <si>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</si>
  <si>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</si>
  <si>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</si>
  <si>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</si>
  <si>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</si>
  <si>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</si>
  <si>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</si>
  <si>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</si>
  <si>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</si>
  <si>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</si>
  <si>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</si>
  <si>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</si>
  <si>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</si>
  <si>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</si>
  <si>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</si>
  <si>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</si>
  <si>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</si>
  <si>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</si>
  <si>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</si>
  <si>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</si>
  <si>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</si>
  <si>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</si>
  <si>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</si>
  <si>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</si>
  <si>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</si>
  <si>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</si>
  <si>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</si>
  <si>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</si>
  <si>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</si>
  <si>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</si>
  <si>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</si>
  <si>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</si>
  <si>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</si>
  <si>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</si>
  <si>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</si>
  <si>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</si>
  <si>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</si>
  <si>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</si>
  <si>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</si>
  <si>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</si>
  <si>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</si>
  <si>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</si>
  <si>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</si>
  <si>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</si>
  <si>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</si>
  <si>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</si>
  <si>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</si>
  <si>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</si>
  <si>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</si>
  <si>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</si>
  <si>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</si>
  <si>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</si>
  <si>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</si>
  <si>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</si>
  <si>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</si>
  <si>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</si>
  <si>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</si>
  <si>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</si>
  <si>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</si>
  <si>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</si>
  <si>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</si>
  <si>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</si>
  <si>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</si>
  <si>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</si>
  <si>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</si>
  <si>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</si>
  <si>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</si>
  <si>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</si>
  <si>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</si>
  <si>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</si>
  <si>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</si>
  <si>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</si>
  <si>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</si>
  <si>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</si>
  <si>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</si>
  <si>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</si>
  <si>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</si>
  <si>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</si>
  <si>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</si>
  <si>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</si>
  <si>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</si>
  <si>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</si>
  <si>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</si>
  <si>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</si>
  <si>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</si>
  <si>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</si>
  <si>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</si>
  <si>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</si>
  <si>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</si>
  <si>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</si>
  <si>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</si>
  <si>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</si>
  <si>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</si>
  <si>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</si>
  <si>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</si>
  <si>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</si>
  <si>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</si>
  <si>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</si>
  <si>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</si>
  <si>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</si>
  <si>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</si>
  <si>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</si>
  <si>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</si>
  <si>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</si>
  <si>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</si>
  <si>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</si>
  <si>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</si>
  <si>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</si>
  <si>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</si>
  <si>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</si>
  <si>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</si>
  <si>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</si>
  <si>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</si>
  <si>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</si>
  <si>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</si>
  <si>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</si>
  <si>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</si>
  <si>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</si>
  <si>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</si>
  <si>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</si>
  <si>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</si>
  <si>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</si>
  <si>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</si>
  <si>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</si>
  <si>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</si>
  <si>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</si>
  <si>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</si>
  <si>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</si>
  <si>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</si>
  <si>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</si>
  <si>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</si>
  <si>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</si>
  <si>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</si>
  <si>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</si>
  <si>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</si>
  <si>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</si>
  <si>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</si>
  <si>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</si>
  <si>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</si>
  <si>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</si>
  <si>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</si>
  <si>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</si>
  <si>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</si>
  <si>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</si>
  <si>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</si>
  <si>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</si>
  <si>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</si>
  <si>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</si>
  <si>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</si>
  <si>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</si>
  <si>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</si>
  <si>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</si>
  <si>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</si>
  <si>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</si>
  <si>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</si>
  <si>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</si>
  <si>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</si>
  <si>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</si>
  <si>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</si>
  <si>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</si>
  <si>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</si>
  <si>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</si>
  <si>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</si>
  <si>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</si>
  <si>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</si>
  <si>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</si>
  <si>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</si>
  <si>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</si>
  <si>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</si>
  <si>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</si>
  <si>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</si>
  <si>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</si>
  <si>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</si>
  <si>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</si>
  <si>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</si>
  <si>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</si>
  <si>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</si>
  <si>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</si>
  <si>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</si>
  <si>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</si>
  <si>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</si>
  <si>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</si>
  <si>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</si>
  <si>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</si>
  <si>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</si>
  <si>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</si>
  <si>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</si>
  <si>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</si>
  <si>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</si>
  <si>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</si>
  <si>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</si>
  <si>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</si>
  <si>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</si>
  <si>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</si>
  <si>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</si>
  <si>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</si>
  <si>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</si>
  <si>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</si>
  <si>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</si>
  <si>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</si>
  <si>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</si>
  <si>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</si>
  <si>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</si>
  <si>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</si>
  <si>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</si>
  <si>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</si>
  <si>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</si>
  <si>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</si>
  <si>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</si>
  <si>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</si>
  <si>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</si>
  <si>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</si>
  <si>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</si>
  <si>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</si>
  <si>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</si>
  <si>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</si>
  <si>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</si>
  <si>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</si>
  <si>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</si>
  <si>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</si>
  <si>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</si>
  <si>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</si>
  <si>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</si>
  <si>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</si>
  <si>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</si>
  <si>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</si>
  <si>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</si>
  <si>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</si>
  <si>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</si>
  <si>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</si>
  <si>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</si>
  <si>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</si>
  <si>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</si>
  <si>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</si>
  <si>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</si>
  <si>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</si>
  <si>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</si>
  <si>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</si>
  <si>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</si>
  <si>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</si>
  <si>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</si>
  <si>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</si>
  <si>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</si>
  <si>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</si>
  <si>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</si>
  <si>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</si>
  <si>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</si>
  <si>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</si>
  <si>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</si>
  <si>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</si>
  <si>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</si>
  <si>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</si>
  <si>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</si>
  <si>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</si>
  <si>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</si>
  <si>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</si>
  <si>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</si>
  <si>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</si>
  <si>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</si>
  <si>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</si>
  <si>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</si>
  <si>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</si>
  <si>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</si>
  <si>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</si>
  <si>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</si>
  <si>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</si>
  <si>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</si>
  <si>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</si>
  <si>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</si>
  <si>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</si>
  <si>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</si>
  <si>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</si>
  <si>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</si>
  <si>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</si>
  <si>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</si>
  <si>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</si>
  <si>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</si>
  <si>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</si>
  <si>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</si>
  <si>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</si>
  <si>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</si>
  <si>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</si>
  <si>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</si>
  <si>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</si>
  <si>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</si>
  <si>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</si>
  <si>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</si>
  <si>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</si>
  <si>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</si>
  <si>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</si>
  <si>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</si>
  <si>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</si>
  <si>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</si>
  <si>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</si>
  <si>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</si>
  <si>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</si>
  <si>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</si>
  <si>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</si>
  <si>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</si>
  <si>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</si>
  <si>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</si>
  <si>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</si>
  <si>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</si>
  <si>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</si>
  <si>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</si>
  <si>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</si>
  <si>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</si>
  <si>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</si>
  <si>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</si>
  <si>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</si>
  <si>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</si>
  <si>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</si>
  <si>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</si>
  <si>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</si>
  <si>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</si>
  <si>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</si>
  <si>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</si>
  <si>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</si>
  <si>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</si>
  <si>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</si>
  <si>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</si>
  <si>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</si>
  <si>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</si>
  <si>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</si>
  <si>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</si>
  <si>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</si>
  <si>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</si>
  <si>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</si>
  <si>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</si>
  <si>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</si>
  <si>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</si>
  <si>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</si>
  <si>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</si>
  <si>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</si>
  <si>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</si>
  <si>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</si>
  <si>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</si>
  <si>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</si>
  <si>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</si>
  <si>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</si>
  <si>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</si>
  <si>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</si>
  <si>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</si>
  <si>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</si>
  <si>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</si>
  <si>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</si>
  <si>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</si>
  <si>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</si>
  <si>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</si>
  <si>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</si>
  <si>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</si>
  <si>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</si>
  <si>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</si>
  <si>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</si>
  <si>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</si>
  <si>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</si>
  <si>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</si>
  <si>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</si>
  <si>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</si>
  <si>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</si>
  <si>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</si>
  <si>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</si>
  <si>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</si>
  <si>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</si>
  <si>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</si>
  <si>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</si>
  <si>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</si>
  <si>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</si>
  <si>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</si>
  <si>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</si>
  <si>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</si>
  <si>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</si>
  <si>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</si>
  <si>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</si>
  <si>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</si>
  <si>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</si>
  <si>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</si>
  <si>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</si>
  <si>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</si>
  <si>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</si>
  <si>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</si>
  <si>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</si>
  <si>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</si>
  <si>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</si>
  <si>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</si>
  <si>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</si>
  <si>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</si>
  <si>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</si>
  <si>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</si>
  <si>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</si>
  <si>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</si>
  <si>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</si>
  <si>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</si>
  <si>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</si>
  <si>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</si>
  <si>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</si>
  <si>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</si>
  <si>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</si>
  <si>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</si>
  <si>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</si>
  <si>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</si>
  <si>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</si>
  <si>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</si>
  <si>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</si>
  <si>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</si>
  <si>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</si>
  <si>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</si>
  <si>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</si>
  <si>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</si>
  <si>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</si>
  <si>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</si>
  <si>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</si>
  <si>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</si>
  <si>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</si>
  <si>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</si>
  <si>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</si>
  <si>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</si>
  <si>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</si>
  <si>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</si>
  <si>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</si>
  <si>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</si>
  <si>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</si>
  <si>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</si>
  <si>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</si>
  <si>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</si>
  <si>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</si>
  <si>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</si>
  <si>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</si>
  <si>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</si>
  <si>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</si>
  <si>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</si>
  <si>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</si>
  <si>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</si>
  <si>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</si>
  <si>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</si>
  <si>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</si>
  <si>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</si>
  <si>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</si>
  <si>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</si>
  <si>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</si>
  <si>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</si>
  <si>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</si>
  <si>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</si>
  <si>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</si>
  <si>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</si>
  <si>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</si>
  <si>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</si>
  <si>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</si>
  <si>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</si>
  <si>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</si>
  <si>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</si>
  <si>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</si>
  <si>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</si>
  <si>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</si>
  <si>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</si>
  <si>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</si>
  <si>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</si>
  <si>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</si>
  <si>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</si>
  <si>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</si>
  <si>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</si>
  <si>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</si>
  <si>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</si>
  <si>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</si>
  <si>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</si>
  <si>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</si>
  <si>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</si>
  <si>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</si>
  <si>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</si>
  <si>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</si>
  <si>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</si>
  <si>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</si>
  <si>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</si>
  <si>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</si>
  <si>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</si>
  <si>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</si>
  <si>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</si>
  <si>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</si>
  <si>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</si>
  <si>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</si>
  <si>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</si>
  <si>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</si>
  <si>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</si>
  <si>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</si>
  <si>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</si>
  <si>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</si>
  <si>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</si>
  <si>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</si>
  <si>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</si>
  <si>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</si>
  <si>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</si>
  <si>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</si>
  <si>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</si>
  <si>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</si>
  <si>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</si>
  <si>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</si>
  <si>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</si>
  <si>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</si>
  <si>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</si>
  <si>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</si>
  <si>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</si>
  <si>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</si>
  <si>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</si>
  <si>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</si>
  <si>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</si>
  <si>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</si>
  <si>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</si>
  <si>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</si>
  <si>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</si>
  <si>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</si>
  <si>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</si>
  <si>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</si>
  <si>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</si>
  <si>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</si>
  <si>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</si>
  <si>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</si>
  <si>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</si>
  <si>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</si>
  <si>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</si>
  <si>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</si>
  <si>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</si>
  <si>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</si>
  <si>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</si>
  <si>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</si>
  <si>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</si>
  <si>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</si>
  <si>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</si>
  <si>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</si>
  <si>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</si>
  <si>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</si>
  <si>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</si>
  <si>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</si>
  <si>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</si>
  <si>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</si>
  <si>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</si>
  <si>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</si>
  <si>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</si>
  <si>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</si>
  <si>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</si>
  <si>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</si>
  <si>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</si>
  <si>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</si>
  <si>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</si>
  <si>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</si>
  <si>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</si>
  <si>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</si>
  <si>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</si>
  <si>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</si>
  <si>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</si>
  <si>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</si>
  <si>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</si>
  <si>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</si>
  <si>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</si>
  <si>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</si>
  <si>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</si>
  <si>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</si>
  <si>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</si>
  <si>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</si>
  <si>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</si>
  <si>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</si>
  <si>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</si>
  <si>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</si>
  <si>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</si>
  <si>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</si>
  <si>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</si>
  <si>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</si>
  <si>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</si>
  <si>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</si>
  <si>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</si>
  <si>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</si>
  <si>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</si>
  <si>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</si>
  <si>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</si>
  <si>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</si>
  <si>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</si>
  <si>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</si>
  <si>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</si>
  <si>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</si>
  <si>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</si>
  <si>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</si>
  <si>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</si>
  <si>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</si>
  <si>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</si>
  <si>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</si>
  <si>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</si>
  <si>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</si>
  <si>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</si>
  <si>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</si>
  <si>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</si>
  <si>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</si>
  <si>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</si>
  <si>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</si>
  <si>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</si>
  <si>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</si>
  <si>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</si>
  <si>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</si>
  <si>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</si>
  <si>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</si>
  <si>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</si>
  <si>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</si>
  <si>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</si>
  <si>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</si>
  <si>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</si>
  <si>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</si>
  <si>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</si>
  <si>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</si>
  <si>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</si>
  <si>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</si>
  <si>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</si>
  <si>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</si>
  <si>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</si>
  <si>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</si>
  <si>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</si>
  <si>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</si>
  <si>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</si>
  <si>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</si>
  <si>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</si>
  <si>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</si>
  <si>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</si>
  <si>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</si>
  <si>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</si>
  <si>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</si>
  <si>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</si>
  <si>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</si>
  <si>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</si>
  <si>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</si>
  <si>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</si>
  <si>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</si>
  <si>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</si>
  <si>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</si>
  <si>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</si>
  <si>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</si>
  <si>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</si>
  <si>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</si>
  <si>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</si>
  <si>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</si>
  <si>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</si>
  <si>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</si>
  <si>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</si>
  <si>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</si>
  <si>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</si>
  <si>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</si>
  <si>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</si>
  <si>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</si>
  <si>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</si>
  <si>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</si>
  <si>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</si>
  <si>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</si>
  <si>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</si>
  <si>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</si>
  <si>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</si>
  <si>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</si>
  <si>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</si>
  <si>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</si>
  <si>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</si>
  <si>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</si>
  <si>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</si>
  <si>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</si>
  <si>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</si>
  <si>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</si>
  <si>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</si>
  <si>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</si>
  <si>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</si>
  <si>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</si>
  <si>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</si>
  <si>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</si>
  <si>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</si>
  <si>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</si>
  <si>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</si>
  <si>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</si>
  <si>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</si>
  <si>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</si>
  <si>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</si>
  <si>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</si>
  <si>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</si>
  <si>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</si>
  <si>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</si>
  <si>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</si>
  <si>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</si>
  <si>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</si>
  <si>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</si>
  <si>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</si>
  <si>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</si>
  <si>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</si>
  <si>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</si>
  <si>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</si>
  <si>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</si>
  <si>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</si>
  <si>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</si>
  <si>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</si>
  <si>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</si>
  <si>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</si>
  <si>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</si>
  <si>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</si>
  <si>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</si>
  <si>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</si>
  <si>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</si>
  <si>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</si>
  <si>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</si>
  <si>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</si>
  <si>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</si>
  <si>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</si>
  <si>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</si>
  <si>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</si>
  <si>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</si>
  <si>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</si>
  <si>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</si>
  <si>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</si>
  <si>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</si>
  <si>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</si>
  <si>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</si>
  <si>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</si>
  <si>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</si>
  <si>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</si>
  <si>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</si>
  <si>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</si>
  <si>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</si>
  <si>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</si>
  <si>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</si>
  <si>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</si>
  <si>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</si>
  <si>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</si>
  <si>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</si>
  <si>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</si>
  <si>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</si>
  <si>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</si>
  <si>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</si>
  <si>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</si>
  <si>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</si>
  <si>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</si>
  <si>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</si>
  <si>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</si>
  <si>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</si>
  <si>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</si>
  <si>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</si>
  <si>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</si>
  <si>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</si>
  <si>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</si>
  <si>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</si>
  <si>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</si>
  <si>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</si>
  <si>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</si>
  <si>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</si>
  <si>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</si>
  <si>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</si>
  <si>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</si>
  <si>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</si>
  <si>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</si>
  <si>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</si>
  <si>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</si>
  <si>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</si>
  <si>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</si>
  <si>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</si>
  <si>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</si>
  <si>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</si>
  <si>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</si>
  <si>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</si>
  <si>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</si>
  <si>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</si>
  <si>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</si>
  <si>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</si>
  <si>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</si>
  <si>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</si>
  <si>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</si>
  <si>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</si>
  <si>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</si>
  <si>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</si>
  <si>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</si>
  <si>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</si>
  <si>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</si>
  <si>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</si>
  <si>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</si>
  <si>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</si>
  <si>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</si>
  <si>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</si>
  <si>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</si>
  <si>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</si>
  <si>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</si>
  <si>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</si>
  <si>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</si>
  <si>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</si>
  <si>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</si>
  <si>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</si>
  <si>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</si>
  <si>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</si>
  <si>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</si>
  <si>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</si>
  <si>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</si>
  <si>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</si>
  <si>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</si>
  <si>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</si>
  <si>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</si>
  <si>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</si>
  <si>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</si>
  <si>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</si>
  <si>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</si>
  <si>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</si>
  <si>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</si>
  <si>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</si>
  <si>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</si>
  <si>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</si>
  <si>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</si>
  <si>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</si>
  <si>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</si>
  <si>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</si>
  <si>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</si>
  <si>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</si>
  <si>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</si>
  <si>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</si>
  <si>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</si>
  <si>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</si>
  <si>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</si>
  <si>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</si>
  <si>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</si>
  <si>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</si>
  <si>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</si>
  <si>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</si>
  <si>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</si>
  <si>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</si>
  <si>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</si>
  <si>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</si>
  <si>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</si>
  <si>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</si>
  <si>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</si>
  <si>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</si>
  <si>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</si>
  <si>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</si>
  <si>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</si>
  <si>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</si>
  <si>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</si>
  <si>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</si>
  <si>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</si>
  <si>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</si>
  <si>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</si>
  <si>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</si>
  <si>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</si>
  <si>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</si>
  <si>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</si>
  <si>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</si>
  <si>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</si>
  <si>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</si>
  <si>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</si>
  <si>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</si>
  <si>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</si>
  <si>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</si>
  <si>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</si>
  <si>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</si>
  <si>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</si>
  <si>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</si>
  <si>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</si>
  <si>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</si>
  <si>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</si>
  <si>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</si>
  <si>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</si>
  <si>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</si>
  <si>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</si>
  <si>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</si>
  <si>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</si>
  <si>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</si>
  <si>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</si>
  <si>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</si>
  <si>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</si>
  <si>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</si>
  <si>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</si>
  <si>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</si>
  <si>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</si>
  <si>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</si>
  <si>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</si>
  <si>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</si>
  <si>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</si>
  <si>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</si>
  <si>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</si>
  <si>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</si>
  <si>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</si>
  <si>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</si>
  <si>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</si>
  <si>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</si>
  <si>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</si>
  <si>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</si>
  <si>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</si>
  <si>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</si>
  <si>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</si>
  <si>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</si>
  <si>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</si>
  <si>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</si>
  <si>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</si>
  <si>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</si>
  <si>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</si>
  <si>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</si>
  <si>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</si>
  <si>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</si>
  <si>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</si>
  <si>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</si>
  <si>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</si>
  <si>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</si>
  <si>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</si>
  <si>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</si>
  <si>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</si>
  <si>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</si>
  <si>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</si>
  <si>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</si>
  <si>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</si>
  <si>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</si>
  <si>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</si>
  <si>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</si>
  <si>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</si>
  <si>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</si>
  <si>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</si>
  <si>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</si>
  <si>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</si>
  <si>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</si>
  <si>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</si>
  <si>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</si>
  <si>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</si>
  <si>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</si>
  <si>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</si>
  <si>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</si>
  <si>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</si>
  <si>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</si>
  <si>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</si>
  <si>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</si>
  <si>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</si>
  <si>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</si>
  <si>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</si>
  <si>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</si>
  <si>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</si>
  <si>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</si>
  <si>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</si>
  <si>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</si>
  <si>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</si>
  <si>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</si>
  <si>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</si>
  <si>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</si>
  <si>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</si>
  <si>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</si>
  <si>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</si>
  <si>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</si>
  <si>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</si>
  <si>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</si>
  <si>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</si>
  <si>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</si>
  <si>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</si>
  <si>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</si>
  <si>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</si>
  <si>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</si>
  <si>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</si>
  <si>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</si>
  <si>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</si>
  <si>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</si>
  <si>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</si>
  <si>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</si>
  <si>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</si>
  <si>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</si>
  <si>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</si>
  <si>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</si>
  <si>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</si>
  <si>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</si>
  <si>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</si>
  <si>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</si>
  <si>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</si>
  <si>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</si>
  <si>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</si>
  <si>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</si>
  <si>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</si>
  <si>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</si>
  <si>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</si>
  <si>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</si>
  <si>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</si>
  <si>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</si>
  <si>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</si>
  <si>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</si>
  <si>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</si>
  <si>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</si>
  <si>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</si>
  <si>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</si>
  <si>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</si>
  <si>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</si>
  <si>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</si>
  <si>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</si>
  <si>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</si>
  <si>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</si>
  <si>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</si>
  <si>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</si>
  <si>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</si>
  <si>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</si>
  <si>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</si>
  <si>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</si>
  <si>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</si>
  <si>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</si>
  <si>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</si>
  <si>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</si>
  <si>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</si>
  <si>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</si>
  <si>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</si>
  <si>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</si>
  <si>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</si>
  <si>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</si>
  <si>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</si>
  <si>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</si>
  <si>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</si>
  <si>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</si>
  <si>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</si>
  <si>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</si>
  <si>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</si>
  <si>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</si>
  <si>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</si>
  <si>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</si>
  <si>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</si>
  <si>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</si>
  <si>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</si>
  <si>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</si>
  <si>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</si>
  <si>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</si>
  <si>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</si>
  <si>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</si>
  <si>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</si>
  <si>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</si>
  <si>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</si>
  <si>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</si>
  <si>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</si>
  <si>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</si>
  <si>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</si>
  <si>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</si>
  <si>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</si>
  <si>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</si>
  <si>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</si>
  <si>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</si>
  <si>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</si>
  <si>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</si>
  <si>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</si>
  <si>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</si>
  <si>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</si>
  <si>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</si>
  <si>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</si>
  <si>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</si>
  <si>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</si>
  <si>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</si>
  <si>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</si>
  <si>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</si>
  <si>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</si>
  <si>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</si>
  <si>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</si>
  <si>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</si>
  <si>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</si>
  <si>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</si>
  <si>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</si>
  <si>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</si>
  <si>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</si>
  <si>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</si>
  <si>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</si>
  <si>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</si>
  <si>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</si>
  <si>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</si>
  <si>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</si>
  <si>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</si>
  <si>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</si>
  <si>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</si>
  <si>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</si>
  <si>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</si>
  <si>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</si>
  <si>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</si>
  <si>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</si>
  <si>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</si>
  <si>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</si>
  <si>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</si>
  <si>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</si>
  <si>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</si>
  <si>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</si>
  <si>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</si>
  <si>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</si>
  <si>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</si>
  <si>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</si>
  <si>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</si>
  <si>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</si>
  <si>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</si>
  <si>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</si>
  <si>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</si>
  <si>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</si>
  <si>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</si>
  <si>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</si>
  <si>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</si>
  <si>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</si>
  <si>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</si>
  <si>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</si>
  <si>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</si>
  <si>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</si>
  <si>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</si>
  <si>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</si>
  <si>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</si>
  <si>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</si>
  <si>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</si>
  <si>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</si>
  <si>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</si>
  <si>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</si>
  <si>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</si>
  <si>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</si>
  <si>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</si>
  <si>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</si>
  <si>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</si>
  <si>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</si>
  <si>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</si>
  <si>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</si>
  <si>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</si>
  <si>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</si>
  <si>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</si>
  <si>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</si>
  <si>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</si>
  <si>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</si>
  <si>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</si>
  <si>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</si>
  <si>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</si>
  <si>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</si>
  <si>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</si>
  <si>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</si>
  <si>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</si>
  <si>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</si>
  <si>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</si>
  <si>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</si>
  <si>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</si>
  <si>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</si>
  <si>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</si>
  <si>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</si>
  <si>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</si>
  <si>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</si>
  <si>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</si>
  <si>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</si>
  <si>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</si>
  <si>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</si>
  <si>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</si>
  <si>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</si>
  <si>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</si>
  <si>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</si>
  <si>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</si>
  <si>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</si>
  <si>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</si>
  <si>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</si>
  <si>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</si>
  <si>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</si>
  <si>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</si>
  <si>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</si>
  <si>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</si>
  <si>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</si>
  <si>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</si>
  <si>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</si>
  <si>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</si>
  <si>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</si>
  <si>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</si>
  <si>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</si>
  <si>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</si>
  <si>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</si>
  <si>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</si>
  <si>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</si>
  <si>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</si>
  <si>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</si>
  <si>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</si>
  <si>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</si>
  <si>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</si>
  <si>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</si>
  <si>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</si>
  <si>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</si>
  <si>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</si>
  <si>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</si>
  <si>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</si>
  <si>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</si>
  <si>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</si>
  <si>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</si>
  <si>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</si>
  <si>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</si>
  <si>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</si>
  <si>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</si>
  <si>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</si>
  <si>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</si>
  <si>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</si>
  <si>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</si>
  <si>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</si>
  <si>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</si>
  <si>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</si>
  <si>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</si>
  <si>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</si>
  <si>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</si>
  <si>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</si>
  <si>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</si>
  <si>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</si>
  <si>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</si>
  <si>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</si>
  <si>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</si>
  <si>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</si>
  <si>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</si>
  <si>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</si>
  <si>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</si>
  <si>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</si>
  <si>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</si>
  <si>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</si>
  <si>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</si>
  <si>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</si>
  <si>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</si>
  <si>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</si>
  <si>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</si>
  <si>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</si>
  <si>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</si>
  <si>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</si>
  <si>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</si>
  <si>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</si>
  <si>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</si>
  <si>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</si>
  <si>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</si>
  <si>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</si>
  <si>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</si>
  <si>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</si>
  <si>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</si>
  <si>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</si>
  <si>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</si>
  <si>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</si>
  <si>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</si>
  <si>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</si>
  <si>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</si>
  <si>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</si>
  <si>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</si>
  <si>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</si>
  <si>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</si>
  <si>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</si>
  <si>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</si>
  <si>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</si>
  <si>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</si>
  <si>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</si>
  <si>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</si>
  <si>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</si>
  <si>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</si>
  <si>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</si>
  <si>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</si>
  <si>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</si>
  <si>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</si>
  <si>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</si>
  <si>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</si>
  <si>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</si>
  <si>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</si>
  <si>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</si>
  <si>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</si>
  <si>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</si>
  <si>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</si>
  <si>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</si>
  <si>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</si>
  <si>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</si>
  <si>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</si>
  <si>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</si>
  <si>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</si>
  <si>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</si>
  <si>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</si>
  <si>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</si>
  <si>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</si>
  <si>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</si>
  <si>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</si>
  <si>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</si>
  <si>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</si>
  <si>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</si>
  <si>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</si>
  <si>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</si>
  <si>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</si>
  <si>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</si>
  <si>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</si>
  <si>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</si>
  <si>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</si>
  <si>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</si>
  <si>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</si>
  <si>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</si>
  <si>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</si>
  <si>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</si>
  <si>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</si>
  <si>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</si>
  <si>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</si>
  <si>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</si>
  <si>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</si>
  <si>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</si>
  <si>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</si>
  <si>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</si>
  <si>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</si>
  <si>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</si>
  <si>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</si>
  <si>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</si>
  <si>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</si>
  <si>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</si>
  <si>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</si>
  <si>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</si>
  <si>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</si>
  <si>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</si>
  <si>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</si>
  <si>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</si>
  <si>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</si>
  <si>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</si>
  <si>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</si>
  <si>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</si>
  <si>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</si>
  <si>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</si>
  <si>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</si>
  <si>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</si>
  <si>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</si>
  <si>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</si>
  <si>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</si>
  <si>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</si>
  <si>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</si>
  <si>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</si>
  <si>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</si>
  <si>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</si>
  <si>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</si>
  <si>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</si>
  <si>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</si>
  <si>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</si>
  <si>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</si>
  <si>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</si>
  <si>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</si>
  <si>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</si>
  <si>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</si>
  <si>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</si>
  <si>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</si>
  <si>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</si>
  <si>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</si>
  <si>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</si>
  <si>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</si>
  <si>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</si>
  <si>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</si>
  <si>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</si>
  <si>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</si>
  <si>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</si>
  <si>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</si>
  <si>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</si>
  <si>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</si>
  <si>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</si>
  <si>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</si>
  <si>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</si>
  <si>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</si>
  <si>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</si>
  <si>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</si>
  <si>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</si>
  <si>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</si>
  <si>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</si>
  <si>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</si>
  <si>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</si>
  <si>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</si>
  <si>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</si>
  <si>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</si>
  <si>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</si>
  <si>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</si>
  <si>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</si>
  <si>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</si>
  <si>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</si>
  <si>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</si>
  <si>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</si>
  <si>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</si>
  <si>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</si>
  <si>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</si>
  <si>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</si>
  <si>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</si>
  <si>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</si>
  <si>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</si>
  <si>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</si>
  <si>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</si>
  <si>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</si>
  <si>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</si>
  <si>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</si>
  <si>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</si>
  <si>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</si>
  <si>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</si>
  <si>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</si>
  <si>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</si>
  <si>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</si>
  <si>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</si>
  <si>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</si>
  <si>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</si>
  <si>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</si>
  <si>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</si>
  <si>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</si>
  <si>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</si>
  <si>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</si>
  <si>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</si>
  <si>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</si>
  <si>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</si>
  <si>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</si>
  <si>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</si>
  <si>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</si>
  <si>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</si>
  <si>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</si>
  <si>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</si>
  <si>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</si>
  <si>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</si>
  <si>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</si>
  <si>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</si>
  <si>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</si>
  <si>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</si>
  <si>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</si>
  <si>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</si>
  <si>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</si>
  <si>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</si>
  <si>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</si>
  <si>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</si>
  <si>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</si>
  <si>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</si>
  <si>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</si>
  <si>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</si>
  <si>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</si>
  <si>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</si>
  <si>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</si>
  <si>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</si>
  <si>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</si>
  <si>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</si>
  <si>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</si>
  <si>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</si>
  <si>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</si>
  <si>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</si>
  <si>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</si>
  <si>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</si>
  <si>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</si>
  <si>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</si>
  <si>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</si>
  <si>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</si>
  <si>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</si>
  <si>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</si>
  <si>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</si>
  <si>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</si>
  <si>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</si>
  <si>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</si>
  <si>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</si>
  <si>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</si>
  <si>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</si>
  <si>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</si>
  <si>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</si>
  <si>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</si>
  <si>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</si>
  <si>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</si>
  <si>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</si>
  <si>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</si>
  <si>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</si>
  <si>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</si>
  <si>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</si>
  <si>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</si>
  <si>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</si>
  <si>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</si>
  <si>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</si>
  <si>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</si>
  <si>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</si>
  <si>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</si>
  <si>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</si>
  <si>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</si>
  <si>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</si>
  <si>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</si>
  <si>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</si>
  <si>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</si>
  <si>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</si>
  <si>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</si>
  <si>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</si>
  <si>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</si>
  <si>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</si>
  <si>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</si>
  <si>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</si>
  <si>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</si>
  <si>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</si>
  <si>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</si>
  <si>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</si>
  <si>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</si>
  <si>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</si>
  <si>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</si>
  <si>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</si>
  <si>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</si>
  <si>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</si>
  <si>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</si>
  <si>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</si>
  <si>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</si>
  <si>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</si>
  <si>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</si>
  <si>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</si>
  <si>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</si>
  <si>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</si>
  <si>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</si>
  <si>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</si>
  <si>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</si>
  <si>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</si>
  <si>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</si>
  <si>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</si>
  <si>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</si>
  <si>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</si>
  <si>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</si>
  <si>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</si>
  <si>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</si>
  <si>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</si>
  <si>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</si>
  <si>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</si>
  <si>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</si>
  <si>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</si>
  <si>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</si>
  <si>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</si>
  <si>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</si>
  <si>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</si>
  <si>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</si>
  <si>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</si>
  <si>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</si>
  <si>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</si>
  <si>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</si>
  <si>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</si>
  <si>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</si>
  <si>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</si>
  <si>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</si>
  <si>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</si>
  <si>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</si>
  <si>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</si>
  <si>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</si>
  <si>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</si>
  <si>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</si>
  <si>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</si>
  <si>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</si>
  <si>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</si>
  <si>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</si>
  <si>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</si>
  <si>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</si>
  <si>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</si>
  <si>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</si>
  <si>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</si>
  <si>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</si>
  <si>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</si>
  <si>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</si>
  <si>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</si>
  <si>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</si>
  <si>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</si>
  <si>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</si>
  <si>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</si>
  <si>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</si>
  <si>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</si>
  <si>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</si>
  <si>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</si>
  <si>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</si>
  <si>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</si>
  <si>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</si>
  <si>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</si>
  <si>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</si>
  <si>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</si>
  <si>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</si>
  <si>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</si>
  <si>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</si>
  <si>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</si>
  <si>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</si>
  <si>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</si>
  <si>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</si>
  <si>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</si>
  <si>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</si>
  <si>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</si>
  <si>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</si>
  <si>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</si>
  <si>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</si>
  <si>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</si>
  <si>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</si>
  <si>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</si>
  <si>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</si>
  <si>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</si>
  <si>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</si>
  <si>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</si>
  <si>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</si>
  <si>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</si>
  <si>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</si>
  <si>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</si>
  <si>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</si>
  <si>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</si>
  <si>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</si>
  <si>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</si>
  <si>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</si>
  <si>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</si>
  <si>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</si>
  <si>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</si>
  <si>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</si>
  <si>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</si>
  <si>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</si>
  <si>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</si>
  <si>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</si>
  <si>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</si>
  <si>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</si>
  <si>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</si>
  <si>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</si>
  <si>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</si>
  <si>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</si>
  <si>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</si>
  <si>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</si>
  <si>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</si>
  <si>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</si>
  <si>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</si>
  <si>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</si>
  <si>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</si>
  <si>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</si>
  <si>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</si>
  <si>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</si>
  <si>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</si>
  <si>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</si>
  <si>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</si>
  <si>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</si>
  <si>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</si>
  <si>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</si>
  <si>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</si>
  <si>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</si>
  <si>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</si>
  <si>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</si>
  <si>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</si>
  <si>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</si>
  <si>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</si>
  <si>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</si>
  <si>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</si>
  <si>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</si>
  <si>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</si>
  <si>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</si>
  <si>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</si>
  <si>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</si>
  <si>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</si>
  <si>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</si>
  <si>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</si>
  <si>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</si>
  <si>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</si>
  <si>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</si>
  <si>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</si>
  <si>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</si>
  <si>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</si>
  <si>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</si>
  <si>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</si>
  <si>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</si>
  <si>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</si>
  <si>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</si>
  <si>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</si>
  <si>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</si>
  <si>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</si>
  <si>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</si>
  <si>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</si>
  <si>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</si>
  <si>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</si>
  <si>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</si>
  <si>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</si>
  <si>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</si>
  <si>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</si>
  <si>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</si>
  <si>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</si>
  <si>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</si>
  <si>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</si>
  <si>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</si>
  <si>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</si>
  <si>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</si>
  <si>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</si>
  <si>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</si>
  <si>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</si>
  <si>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</si>
  <si>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</si>
  <si>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</si>
  <si>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</si>
  <si>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</si>
  <si>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</si>
  <si>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</si>
  <si>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</si>
  <si>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</si>
  <si>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</si>
  <si>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</si>
  <si>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</si>
  <si>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</si>
  <si>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</si>
  <si>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</si>
  <si>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</si>
  <si>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</si>
  <si>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</si>
  <si>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</si>
  <si>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</si>
  <si>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</si>
  <si>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</si>
  <si>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</si>
  <si>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</si>
  <si>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</si>
  <si>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</si>
  <si>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</si>
  <si>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</si>
  <si>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</si>
  <si>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</si>
  <si>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</si>
  <si>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</si>
  <si>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</si>
  <si>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</si>
  <si>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</si>
  <si>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</si>
  <si>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</si>
  <si>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</si>
  <si>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</si>
  <si>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</si>
  <si>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</si>
  <si>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</si>
  <si>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</si>
  <si>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</si>
  <si>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</si>
  <si>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</si>
  <si>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</si>
  <si>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</si>
  <si>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</si>
  <si>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</si>
  <si>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</si>
  <si>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</si>
  <si>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</si>
  <si>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</si>
  <si>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</si>
  <si>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</si>
  <si>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</si>
  <si>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</si>
  <si>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</si>
  <si>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</si>
  <si>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</si>
  <si>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</si>
  <si>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</si>
  <si>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</si>
  <si>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</si>
  <si>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</si>
  <si>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</si>
  <si>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</si>
  <si>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</si>
  <si>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</si>
  <si>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</si>
  <si>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</si>
  <si>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</si>
  <si>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</si>
  <si>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</si>
  <si>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</si>
  <si>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</si>
  <si>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</si>
  <si>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</si>
  <si>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</si>
  <si>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</si>
  <si>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</si>
  <si>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</si>
  <si>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</si>
  <si>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</si>
  <si>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</si>
  <si>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</si>
  <si>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</si>
  <si>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</si>
  <si>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</si>
  <si>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</si>
  <si>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</si>
  <si>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</si>
  <si>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</si>
  <si>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</si>
  <si>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</si>
  <si>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</si>
  <si>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</si>
  <si>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</si>
  <si>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</si>
  <si>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</si>
  <si>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</si>
  <si>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</si>
  <si>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</si>
  <si>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</si>
  <si>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</si>
  <si>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</si>
  <si>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</si>
  <si>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</si>
  <si>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</si>
  <si>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</si>
  <si>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</si>
  <si>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</si>
  <si>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</si>
  <si>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</si>
  <si>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</si>
  <si>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</si>
  <si>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</si>
  <si>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</si>
  <si>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</si>
  <si>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</si>
  <si>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</si>
  <si>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</si>
  <si>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</si>
  <si>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</si>
  <si>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</si>
  <si>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</si>
  <si>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</si>
  <si>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</si>
  <si>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</si>
  <si>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</si>
  <si>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</si>
  <si>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</si>
  <si>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</si>
  <si>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</si>
  <si>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</si>
  <si>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</si>
  <si>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</si>
  <si>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</si>
  <si>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</si>
  <si>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</si>
  <si>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</si>
  <si>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</si>
  <si>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</si>
  <si>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</si>
  <si>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</si>
  <si>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</si>
  <si>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</si>
  <si>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</si>
  <si>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</si>
  <si>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</si>
  <si>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</si>
  <si>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</si>
  <si>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</si>
  <si>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</si>
  <si>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</si>
  <si>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</si>
  <si>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</si>
  <si>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</si>
  <si>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</si>
  <si>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</si>
  <si>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</si>
  <si>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</si>
  <si>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</si>
  <si>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</si>
  <si>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</si>
  <si>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</si>
  <si>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</si>
  <si>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</si>
  <si>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</si>
  <si>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</si>
  <si>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</si>
  <si>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</si>
  <si>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</si>
  <si>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</si>
  <si>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</si>
  <si>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</si>
  <si>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</si>
  <si>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</si>
  <si>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</si>
  <si>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</si>
  <si>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</si>
  <si>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</si>
  <si>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</si>
  <si>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</si>
  <si>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</si>
  <si>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</si>
  <si>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</si>
  <si>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</si>
  <si>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</si>
  <si>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</si>
  <si>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</si>
  <si>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</si>
  <si>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</si>
  <si>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</si>
  <si>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</si>
  <si>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</si>
  <si>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</si>
  <si>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</si>
  <si>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</si>
  <si>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</si>
  <si>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</si>
  <si>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</si>
  <si>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</si>
  <si>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</si>
  <si>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</si>
  <si>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</si>
  <si>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</si>
  <si>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</si>
  <si>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</si>
  <si>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</si>
  <si>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</si>
  <si>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</si>
  <si>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</si>
  <si>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</si>
  <si>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</si>
  <si>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</si>
  <si>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</si>
  <si>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</si>
  <si>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</si>
  <si>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</si>
  <si>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</si>
  <si>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</si>
  <si>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</si>
  <si>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</si>
  <si>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</si>
  <si>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</si>
  <si>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</si>
  <si>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</si>
  <si>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</si>
  <si>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</si>
  <si>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</si>
  <si>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</si>
  <si>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</si>
  <si>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</si>
  <si>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</si>
  <si>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</si>
  <si>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</si>
  <si>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</si>
  <si>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</si>
  <si>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</si>
  <si>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</si>
  <si>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</si>
  <si>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</si>
  <si>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</si>
  <si>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</si>
  <si>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</si>
  <si>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</si>
  <si>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</si>
  <si>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</si>
  <si>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</si>
  <si>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</si>
  <si>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</si>
  <si>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</si>
  <si>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</si>
  <si>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</si>
  <si>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</si>
  <si>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</si>
  <si>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</si>
  <si>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</si>
  <si>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</si>
  <si>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</si>
  <si>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</si>
  <si>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</si>
  <si>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</si>
  <si>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</si>
  <si>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</si>
  <si>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</si>
  <si>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</si>
  <si>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</si>
  <si>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</si>
  <si>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</si>
  <si>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</si>
  <si>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</si>
  <si>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</si>
  <si>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</si>
  <si>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</si>
  <si>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</si>
  <si>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</si>
  <si>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</si>
  <si>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</si>
  <si>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</si>
  <si>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</si>
  <si>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</si>
  <si>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</si>
  <si>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</si>
  <si>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</si>
  <si>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</si>
  <si>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</si>
  <si>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</si>
  <si>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</si>
  <si>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</si>
  <si>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</si>
  <si>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</si>
  <si>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</si>
  <si>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</si>
  <si>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</si>
  <si>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</si>
  <si>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</si>
  <si>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</si>
  <si>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</si>
  <si>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</si>
  <si>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</si>
  <si>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</si>
  <si>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</si>
  <si>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</si>
  <si>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</si>
  <si>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</si>
  <si>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</si>
  <si>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</si>
  <si>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</si>
  <si>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</si>
  <si>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</si>
  <si>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</si>
  <si>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</si>
  <si>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</si>
  <si>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</si>
  <si>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</si>
  <si>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</si>
  <si>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</si>
  <si>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</si>
  <si>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</si>
  <si>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</si>
  <si>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</si>
  <si>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</si>
  <si>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</si>
  <si>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</si>
  <si>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</si>
  <si>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</si>
  <si>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</si>
  <si>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</si>
  <si>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</si>
  <si>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</si>
  <si>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</si>
  <si>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</si>
  <si>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</si>
  <si>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</si>
  <si>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</si>
  <si>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</si>
  <si>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</si>
  <si>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</si>
  <si>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</si>
  <si>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</si>
  <si>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</si>
  <si>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</si>
  <si>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</si>
  <si>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</si>
  <si>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</si>
  <si>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</si>
  <si>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</si>
  <si>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</si>
  <si>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</si>
  <si>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</si>
  <si>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</si>
  <si>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</si>
  <si>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</si>
  <si>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</si>
  <si>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</si>
  <si>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</si>
  <si>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</si>
  <si>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</si>
  <si>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</si>
  <si>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</si>
  <si>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</si>
  <si>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</si>
  <si>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</si>
  <si>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</si>
  <si>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</si>
  <si>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</si>
  <si>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</si>
  <si>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</si>
  <si>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</si>
  <si>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</si>
  <si>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</si>
  <si>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</si>
  <si>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</si>
  <si>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</si>
  <si>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</si>
  <si>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</si>
  <si>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</si>
  <si>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</si>
  <si>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</si>
  <si>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</si>
  <si>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</si>
  <si>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</si>
  <si>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</si>
  <si>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</si>
  <si>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</si>
  <si>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</si>
  <si>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</si>
  <si>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</si>
  <si>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</si>
  <si>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</si>
  <si>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</si>
  <si>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</si>
  <si>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</si>
  <si>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</si>
  <si>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</si>
  <si>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</si>
  <si>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</si>
  <si>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</si>
  <si>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</si>
  <si>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</si>
  <si>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</si>
  <si>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</si>
  <si>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</si>
  <si>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</si>
  <si>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</si>
  <si>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</si>
  <si>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</si>
  <si>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</si>
  <si>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</si>
  <si>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</si>
  <si>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</si>
  <si>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</si>
  <si>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</si>
  <si>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</si>
  <si>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</si>
  <si>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</si>
  <si>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</si>
  <si>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</si>
  <si>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</si>
  <si>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</si>
  <si>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</si>
  <si>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</si>
  <si>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</si>
  <si>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</si>
  <si>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</si>
  <si>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</si>
  <si>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</si>
  <si>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</si>
  <si>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</si>
  <si>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</si>
  <si>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</si>
  <si>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</si>
  <si>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</si>
  <si>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</si>
  <si>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</si>
  <si>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</si>
  <si>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</si>
  <si>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</si>
  <si>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</si>
  <si>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</si>
  <si>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</si>
  <si>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</si>
  <si>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</si>
  <si>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</si>
  <si>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</si>
  <si>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</si>
  <si>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</si>
  <si>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</si>
  <si>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</si>
  <si>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</si>
  <si>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</si>
  <si>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</si>
  <si>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</si>
  <si>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</si>
  <si>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</si>
  <si>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</si>
  <si>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</si>
  <si>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</si>
  <si>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</si>
  <si>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</si>
  <si>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</si>
  <si>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</si>
  <si>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</si>
  <si>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</si>
  <si>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</si>
  <si>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</si>
  <si>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</si>
  <si>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</si>
  <si>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</si>
  <si>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</si>
  <si>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</si>
  <si>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</si>
  <si>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</si>
  <si>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</si>
  <si>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</si>
  <si>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</si>
  <si>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</si>
  <si>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</si>
  <si>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</si>
  <si>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</si>
  <si>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</si>
  <si>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</si>
  <si>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</si>
  <si>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</si>
  <si>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</si>
  <si>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</si>
  <si>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</si>
  <si>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</si>
  <si>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</si>
  <si>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</si>
  <si>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</si>
  <si>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</si>
  <si>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</si>
  <si>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</si>
  <si>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</si>
  <si>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</si>
  <si>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</si>
  <si>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</si>
  <si>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</si>
  <si>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</si>
  <si>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</si>
  <si>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</si>
  <si>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</si>
  <si>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</si>
  <si>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</si>
  <si>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</si>
  <si>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</si>
  <si>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</si>
  <si>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</si>
  <si>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</si>
  <si>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</si>
  <si>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</si>
  <si>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</si>
  <si>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</si>
  <si>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</si>
  <si>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</si>
  <si>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</si>
  <si>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</si>
  <si>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</si>
  <si>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</si>
  <si>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</si>
  <si>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</si>
  <si>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</si>
  <si>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</si>
  <si>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</si>
  <si>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</si>
  <si>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</si>
  <si>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</si>
  <si>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</si>
  <si>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</si>
  <si>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</si>
  <si>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</si>
  <si>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</si>
  <si>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</si>
  <si>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</si>
  <si>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</si>
  <si>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</si>
  <si>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</si>
  <si>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</si>
  <si>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</si>
  <si>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</si>
  <si>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</si>
  <si>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</si>
  <si>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</si>
  <si>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</si>
  <si>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</si>
  <si>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</si>
  <si>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</si>
  <si>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</si>
  <si>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</si>
  <si>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</si>
  <si>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</si>
  <si>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</si>
  <si>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</si>
  <si>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</si>
  <si>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</si>
  <si>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</si>
  <si>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</si>
  <si>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</si>
  <si>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</si>
  <si>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</si>
  <si>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</si>
  <si>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</si>
  <si>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</si>
  <si>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</si>
  <si>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</si>
  <si>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</si>
  <si>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</si>
  <si>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</si>
  <si>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</si>
  <si>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</si>
  <si>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</si>
  <si>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</si>
  <si>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</si>
  <si>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</si>
  <si>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</si>
  <si>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</si>
  <si>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</si>
  <si>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</si>
  <si>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</si>
  <si>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</si>
  <si>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</si>
  <si>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</si>
  <si>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</si>
  <si>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</si>
  <si>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</si>
  <si>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</si>
  <si>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</si>
  <si>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</si>
  <si>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</si>
  <si>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</si>
  <si>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</si>
  <si>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</si>
  <si>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</si>
  <si>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</si>
  <si>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</si>
  <si>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</si>
  <si>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</si>
  <si>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</si>
  <si>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</si>
  <si>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</si>
  <si>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</si>
  <si>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</si>
  <si>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</si>
  <si>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</si>
  <si>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</si>
  <si>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</si>
  <si>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</si>
  <si>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</si>
  <si>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</si>
  <si>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</si>
  <si>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</si>
  <si>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</si>
  <si>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</si>
  <si>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</si>
  <si>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</si>
  <si>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</si>
  <si>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</si>
  <si>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</si>
  <si>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</si>
  <si>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</si>
  <si>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</si>
  <si>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</si>
  <si>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</si>
  <si>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</si>
  <si>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</si>
  <si>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</si>
  <si>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</si>
  <si>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</si>
  <si>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</si>
  <si>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</si>
  <si>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</si>
  <si>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</si>
  <si>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</si>
  <si>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</si>
  <si>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</si>
  <si>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</si>
  <si>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</si>
  <si>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</si>
  <si>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</si>
  <si>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</si>
  <si>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</si>
  <si>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</si>
  <si>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</si>
  <si>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</si>
  <si>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</si>
  <si>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</si>
  <si>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</si>
  <si>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</si>
  <si>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</si>
  <si>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</si>
  <si>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</si>
  <si>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</si>
  <si>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</si>
  <si>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</si>
  <si>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</si>
  <si>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</si>
  <si>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</si>
  <si>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</si>
  <si>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</si>
  <si>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</si>
  <si>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</si>
  <si>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</si>
  <si>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</si>
  <si>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</si>
  <si>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</si>
  <si>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</si>
  <si>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</si>
  <si>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</si>
  <si>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</si>
  <si>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</si>
  <si>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</si>
  <si>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</si>
  <si>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</si>
  <si>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</si>
  <si>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</si>
  <si>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</si>
  <si>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</si>
  <si>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</si>
  <si>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</si>
  <si>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</si>
  <si>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</si>
  <si>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</si>
  <si>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</si>
  <si>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</si>
  <si>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</si>
  <si>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</si>
  <si>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</si>
  <si>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</si>
  <si>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</si>
  <si>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</si>
  <si>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</si>
  <si>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</si>
  <si>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</si>
  <si>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</si>
  <si>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</si>
  <si>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</si>
  <si>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</si>
  <si>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</si>
  <si>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</si>
  <si>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</si>
  <si>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</si>
  <si>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</si>
  <si>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</si>
  <si>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</si>
  <si>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</si>
  <si>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</si>
  <si>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</si>
  <si>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</si>
  <si>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</si>
  <si>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</si>
  <si>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</si>
  <si>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</si>
  <si>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</si>
  <si>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</si>
  <si>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</si>
  <si>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</si>
  <si>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</si>
  <si>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</si>
  <si>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</si>
  <si>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</si>
  <si>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</si>
  <si>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</si>
  <si>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</si>
  <si>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</si>
  <si>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</si>
  <si>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</si>
  <si>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</si>
  <si>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</si>
  <si>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</si>
  <si>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</si>
  <si>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</si>
  <si>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</si>
  <si>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</si>
  <si>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</si>
  <si>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</si>
  <si>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</si>
  <si>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</si>
  <si>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</si>
  <si>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</si>
  <si>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</si>
  <si>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</si>
  <si>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</si>
  <si>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</si>
  <si>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</si>
  <si>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</si>
  <si>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</si>
  <si>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</si>
  <si>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</si>
  <si>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</si>
  <si>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</si>
  <si>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</si>
  <si>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</si>
  <si>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</si>
  <si>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</si>
  <si>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</si>
  <si>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</si>
  <si>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</si>
  <si>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</si>
  <si>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</si>
  <si>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</si>
  <si>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</si>
  <si>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</si>
  <si>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</si>
  <si>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</si>
  <si>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</si>
  <si>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</si>
  <si>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</si>
  <si>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</si>
  <si>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</si>
  <si>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</si>
  <si>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</si>
  <si>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</si>
  <si>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</si>
  <si>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</si>
  <si>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</si>
  <si>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</si>
  <si>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</si>
  <si>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</si>
  <si>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</si>
  <si>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</si>
  <si>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</si>
  <si>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</si>
  <si>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</si>
  <si>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</si>
  <si>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</si>
  <si>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</si>
  <si>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</si>
  <si>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</si>
  <si>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</si>
  <si>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</si>
  <si>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</si>
  <si>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</si>
  <si>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</si>
  <si>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</si>
  <si>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</si>
  <si>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</si>
  <si>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</si>
  <si>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</si>
  <si>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</si>
  <si>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</si>
  <si>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</si>
  <si>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</si>
  <si>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</si>
  <si>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</si>
  <si>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</si>
  <si>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</si>
  <si>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</si>
  <si>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</si>
  <si>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</si>
  <si>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</si>
  <si>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</si>
  <si>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</si>
  <si>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</si>
  <si>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</si>
  <si>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</si>
  <si>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</si>
  <si>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</si>
  <si>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</si>
  <si>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</si>
  <si>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</si>
  <si>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</si>
  <si>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</si>
  <si>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</si>
  <si>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</si>
  <si>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</si>
  <si>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</si>
  <si>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</si>
  <si>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</si>
  <si>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</si>
  <si>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</si>
  <si>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</si>
  <si>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</si>
  <si>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</si>
  <si>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</si>
  <si>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</si>
  <si>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</si>
  <si>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</si>
  <si>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</si>
  <si>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</si>
  <si>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</si>
  <si>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</si>
  <si>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</si>
  <si>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</si>
  <si>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</si>
  <si>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</si>
  <si>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</si>
  <si>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</si>
  <si>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</si>
  <si>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</si>
  <si>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</si>
  <si>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</si>
  <si>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</si>
  <si>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</si>
  <si>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</si>
  <si>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</si>
  <si>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</si>
  <si>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</si>
  <si>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</si>
  <si>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</si>
  <si>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</si>
  <si>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</si>
  <si>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</si>
  <si>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</si>
  <si>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</si>
  <si>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</si>
  <si>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</si>
  <si>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</si>
  <si>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</si>
  <si>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</si>
  <si>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</si>
  <si>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</si>
  <si>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</si>
  <si>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</si>
  <si>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</si>
  <si>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</si>
  <si>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</si>
  <si>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</si>
  <si>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</si>
  <si>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</si>
  <si>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</si>
  <si>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</si>
  <si>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</si>
  <si>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</si>
  <si>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</si>
  <si>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</si>
  <si>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</si>
  <si>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</si>
  <si>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</si>
  <si>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</si>
  <si>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</si>
  <si>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</si>
  <si>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</si>
  <si>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</si>
  <si>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</si>
  <si>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</si>
  <si>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</si>
  <si>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</si>
  <si>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</si>
  <si>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</si>
  <si>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</si>
  <si>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</si>
  <si>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</si>
  <si>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</si>
  <si>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</si>
  <si>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</si>
  <si>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</si>
  <si>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</si>
  <si>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</si>
  <si>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</si>
  <si>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</si>
  <si>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</si>
  <si>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</si>
  <si>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</si>
  <si>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</si>
  <si>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</si>
  <si>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</si>
  <si>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</si>
  <si>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</si>
  <si>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</si>
  <si>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</si>
  <si>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</si>
  <si>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</si>
  <si>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</si>
  <si>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</si>
  <si>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</si>
  <si>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</si>
  <si>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</si>
  <si>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</si>
  <si>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</si>
  <si>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</si>
  <si>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</si>
  <si>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</si>
  <si>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</si>
  <si>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</si>
  <si>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</si>
  <si>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</si>
  <si>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</si>
  <si>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</si>
  <si>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</si>
  <si>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</si>
  <si>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</si>
  <si>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</si>
  <si>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</si>
  <si>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</si>
  <si>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</si>
  <si>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</si>
  <si>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</si>
  <si>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</si>
  <si>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</si>
  <si>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</si>
  <si>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</si>
  <si>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</si>
  <si>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</si>
  <si>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</si>
  <si>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</si>
  <si>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</si>
  <si>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</si>
  <si>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</si>
  <si>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</si>
  <si>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</si>
  <si>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</si>
  <si>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</si>
  <si>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</si>
  <si>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</si>
  <si>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</si>
  <si>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</si>
  <si>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</si>
  <si>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</si>
  <si>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</si>
  <si>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</si>
  <si>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</si>
  <si>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</si>
  <si>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</si>
  <si>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</si>
  <si>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</si>
  <si>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</si>
  <si>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</si>
  <si>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</si>
  <si>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</si>
  <si>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</si>
  <si>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</si>
  <si>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</si>
  <si>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</si>
  <si>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</si>
  <si>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</si>
  <si>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</si>
  <si>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</si>
  <si>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</si>
  <si>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</si>
  <si>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</si>
  <si>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</si>
  <si>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</si>
  <si>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</si>
  <si>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</si>
  <si>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</si>
  <si>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</si>
  <si>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</si>
  <si>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</si>
  <si>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</si>
  <si>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</si>
  <si>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</si>
  <si>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</si>
  <si>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</si>
  <si>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</si>
  <si>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</si>
  <si>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</si>
  <si>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</si>
  <si>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</si>
  <si>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</si>
  <si>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</si>
  <si>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</si>
  <si>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</si>
  <si>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</si>
  <si>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</si>
  <si>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</si>
  <si>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</si>
  <si>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</si>
  <si>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</si>
  <si>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</si>
  <si>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</si>
  <si>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</si>
  <si>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</si>
  <si>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</si>
  <si>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</si>
  <si>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</si>
  <si>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</si>
  <si>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</si>
  <si>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</si>
  <si>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</si>
  <si>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</si>
  <si>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</si>
  <si>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</si>
  <si>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</si>
  <si>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</si>
  <si>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</si>
  <si>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</si>
  <si>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</si>
  <si>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</si>
  <si>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</si>
  <si>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</si>
  <si>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</si>
  <si>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</si>
  <si>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</si>
  <si>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</si>
  <si>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</si>
  <si>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</si>
  <si>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</si>
  <si>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</si>
  <si>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</si>
  <si>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</si>
  <si>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</si>
  <si>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</si>
  <si>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</si>
  <si>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</si>
  <si>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</si>
  <si>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</si>
  <si>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</si>
  <si>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</si>
  <si>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</si>
  <si>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</si>
  <si>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</si>
  <si>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</si>
  <si>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</si>
  <si>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</si>
  <si>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</si>
  <si>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</si>
  <si>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</si>
  <si>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</si>
  <si>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</si>
  <si>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</si>
  <si>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</si>
  <si>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</si>
  <si>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</si>
  <si>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</si>
  <si>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</si>
  <si>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</si>
  <si>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</si>
  <si>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</si>
  <si>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</si>
  <si>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</si>
  <si>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</si>
  <si>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</si>
  <si>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</si>
  <si>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</si>
  <si>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</si>
  <si>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</si>
  <si>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</si>
  <si>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</si>
  <si>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</si>
  <si>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</si>
  <si>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</si>
  <si>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</si>
  <si>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</si>
  <si>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</si>
  <si>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</si>
  <si>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</si>
  <si>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</si>
  <si>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</si>
  <si>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</si>
  <si>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</si>
  <si>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</si>
  <si>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</si>
  <si>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</si>
  <si>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</si>
  <si>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</si>
  <si>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</si>
  <si>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</si>
  <si>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</si>
  <si>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</si>
  <si>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</si>
  <si>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</si>
  <si>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</si>
  <si>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</si>
  <si>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</si>
  <si>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</si>
  <si>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</si>
  <si>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</si>
  <si>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</si>
  <si>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</si>
  <si>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</si>
  <si>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</si>
  <si>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</si>
  <si>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</si>
  <si>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</si>
  <si>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</si>
  <si>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</si>
  <si>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</si>
  <si>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</si>
  <si>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</si>
  <si>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</si>
  <si>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</si>
  <si>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</si>
  <si>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</si>
  <si>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</si>
  <si>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</si>
  <si>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</si>
  <si>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</si>
  <si>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</si>
  <si>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</si>
  <si>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</si>
  <si>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</si>
  <si>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</si>
  <si>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</si>
  <si>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</si>
  <si>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</si>
  <si>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</si>
  <si>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</si>
  <si>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</si>
  <si>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</si>
  <si>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</si>
  <si>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</si>
  <si>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</si>
  <si>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</si>
  <si>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</si>
  <si>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</si>
  <si>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</si>
  <si>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</si>
  <si>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</si>
  <si>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</si>
  <si>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</si>
  <si>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</si>
  <si>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</si>
  <si>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</si>
  <si>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</si>
  <si>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</si>
  <si>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</si>
  <si>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</si>
  <si>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</si>
  <si>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</si>
  <si>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</si>
  <si>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</si>
  <si>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</si>
  <si>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</si>
  <si>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</si>
  <si>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</si>
  <si>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</si>
  <si>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</si>
  <si>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</si>
  <si>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</si>
  <si>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</si>
  <si>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</si>
  <si>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</si>
  <si>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</si>
  <si>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</si>
  <si>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</si>
  <si>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</si>
  <si>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</si>
  <si>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</si>
  <si>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</si>
  <si>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</si>
  <si>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</si>
  <si>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</si>
  <si>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</si>
  <si>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</si>
  <si>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</si>
  <si>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</si>
  <si>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</si>
  <si>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</si>
  <si>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</si>
  <si>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</si>
  <si>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</si>
  <si>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</si>
  <si>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</si>
  <si>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</si>
  <si>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</si>
  <si>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</si>
  <si>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</si>
  <si>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</si>
  <si>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</si>
  <si>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</si>
  <si>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</si>
  <si>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</si>
  <si>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</si>
  <si>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</si>
  <si>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</si>
  <si>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</si>
  <si>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</si>
  <si>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</si>
  <si>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</si>
  <si>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</si>
  <si>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</si>
  <si>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</si>
  <si>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</si>
  <si>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</si>
  <si>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</si>
  <si>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</si>
  <si>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</si>
  <si>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</si>
  <si>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</si>
  <si>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</si>
  <si>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</si>
  <si>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</si>
  <si>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</si>
  <si>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</si>
  <si>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</si>
  <si>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</si>
  <si>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</si>
  <si>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</si>
  <si>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</si>
  <si>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</si>
  <si>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</si>
  <si>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</si>
  <si>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</si>
  <si>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</si>
  <si>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</si>
  <si>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</si>
  <si>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</si>
  <si>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</si>
  <si>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</si>
  <si>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</si>
  <si>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</si>
  <si>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</si>
  <si>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</si>
  <si>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</si>
  <si>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</si>
  <si>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</si>
  <si>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</si>
  <si>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</si>
  <si>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</si>
  <si>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</si>
  <si>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</si>
  <si>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</si>
  <si>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</si>
  <si>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</si>
  <si>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</si>
  <si>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</si>
  <si>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</si>
  <si>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</si>
  <si>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</si>
  <si>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</si>
  <si>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</si>
  <si>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</si>
  <si>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</si>
  <si>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</si>
  <si>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</si>
  <si>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</si>
  <si>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</si>
  <si>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</si>
  <si>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</si>
  <si>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</si>
  <si>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</si>
  <si>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</si>
  <si>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</si>
  <si>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</si>
  <si>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</si>
  <si>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</si>
  <si>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</si>
  <si>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</si>
  <si>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</si>
  <si>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</si>
  <si>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</si>
  <si>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</si>
  <si>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</si>
  <si>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</si>
  <si>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</si>
  <si>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</si>
  <si>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</si>
  <si>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</si>
  <si>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</si>
  <si>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</si>
  <si>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</si>
  <si>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</si>
  <si>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</si>
  <si>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</si>
  <si>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</si>
  <si>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</si>
  <si>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</si>
  <si>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</si>
  <si>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</si>
  <si>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</si>
  <si>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</si>
  <si>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</si>
  <si>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</si>
  <si>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</si>
  <si>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</si>
  <si>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</si>
  <si>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</si>
  <si>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</si>
  <si>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</si>
  <si>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</si>
  <si>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</si>
  <si>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</si>
  <si>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</si>
  <si>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</si>
  <si>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</si>
  <si>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</si>
  <si>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</si>
  <si>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</si>
  <si>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</si>
  <si>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</si>
  <si>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</si>
  <si>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</si>
  <si>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</si>
  <si>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</si>
  <si>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</si>
  <si>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</si>
  <si>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</si>
  <si>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</si>
  <si>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</si>
  <si>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</si>
  <si>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</si>
  <si>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</si>
  <si>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</si>
  <si>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</si>
  <si>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</si>
  <si>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</si>
  <si>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</si>
  <si>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</si>
  <si>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</si>
  <si>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</si>
  <si>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</si>
  <si>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</si>
  <si>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</si>
  <si>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</si>
  <si>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</si>
  <si>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</si>
  <si>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</si>
  <si>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</si>
  <si>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</si>
  <si>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</si>
  <si>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</si>
  <si>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</si>
  <si>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</si>
  <si>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</si>
  <si>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</si>
  <si>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</si>
  <si>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</si>
  <si>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</si>
  <si>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</si>
  <si>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</si>
  <si>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</si>
  <si>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</si>
  <si>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</si>
  <si>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</si>
  <si>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</si>
  <si>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</si>
  <si>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</si>
  <si>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</si>
  <si>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</si>
  <si>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</si>
  <si>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</si>
  <si>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</si>
  <si>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</si>
  <si>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</si>
  <si>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</si>
  <si>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</si>
  <si>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</si>
  <si>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</si>
  <si>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</si>
  <si>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</si>
  <si>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</si>
  <si>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</si>
  <si>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</si>
  <si>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</si>
  <si>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</si>
  <si>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</si>
  <si>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</si>
  <si>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</si>
  <si>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</si>
  <si>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</si>
  <si>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</si>
  <si>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</si>
  <si>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</si>
  <si>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</si>
  <si>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</si>
  <si>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</si>
  <si>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</si>
  <si>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</si>
  <si>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</si>
  <si>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</si>
  <si>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</si>
  <si>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</si>
  <si>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</si>
  <si>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</si>
  <si>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</si>
  <si>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</si>
  <si>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</si>
  <si>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</si>
  <si>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</si>
  <si>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</si>
  <si>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</si>
  <si>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</si>
  <si>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</si>
  <si>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</si>
  <si>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</si>
  <si>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</si>
  <si>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</si>
  <si>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</si>
  <si>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</si>
  <si>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</si>
  <si>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</si>
  <si>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</si>
  <si>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</si>
  <si>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</si>
  <si>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</si>
  <si>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</si>
  <si>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</si>
  <si>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</si>
  <si>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</si>
  <si>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</si>
  <si>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</si>
  <si>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</si>
  <si>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</si>
  <si>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</si>
  <si>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</si>
  <si>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</si>
  <si>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</si>
  <si>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</si>
  <si>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</si>
  <si>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</si>
  <si>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</si>
  <si>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</si>
  <si>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</si>
  <si>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</si>
  <si>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</si>
  <si>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</si>
  <si>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</si>
  <si>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</si>
  <si>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</si>
  <si>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</si>
  <si>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</si>
  <si>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</si>
  <si>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</si>
  <si>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</si>
  <si>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</si>
  <si>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</si>
  <si>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</si>
  <si>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</si>
  <si>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</si>
  <si>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</si>
  <si>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</si>
  <si>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</si>
  <si>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</si>
  <si>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</si>
  <si>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</si>
  <si>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</si>
  <si>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</si>
  <si>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</si>
  <si>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</si>
  <si>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</si>
  <si>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</si>
  <si>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</si>
  <si>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</si>
  <si>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</si>
  <si>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</si>
  <si>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</si>
  <si>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</si>
  <si>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</si>
  <si>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</si>
  <si>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</si>
  <si>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</si>
  <si>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</si>
  <si>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</si>
  <si>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</si>
  <si>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</si>
  <si>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</si>
  <si>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</si>
  <si>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</si>
  <si>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</si>
  <si>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</si>
  <si>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</si>
  <si>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</si>
  <si>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</si>
  <si>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</si>
  <si>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</si>
  <si>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</si>
  <si>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</si>
  <si>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</si>
  <si>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</si>
  <si>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</si>
  <si>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</si>
  <si>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</si>
  <si>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</si>
  <si>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</si>
  <si>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</si>
  <si>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</si>
  <si>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</si>
  <si>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</si>
  <si>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</si>
  <si>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</si>
  <si>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</si>
  <si>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</si>
  <si>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</si>
  <si>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</si>
  <si>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</si>
  <si>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</si>
  <si>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</si>
  <si>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</si>
  <si>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</si>
  <si>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</si>
  <si>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</si>
  <si>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</si>
  <si>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</si>
  <si>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</si>
  <si>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</si>
  <si>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</si>
  <si>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</si>
  <si>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</si>
  <si>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</si>
  <si>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</si>
  <si>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</si>
  <si>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</si>
  <si>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</si>
  <si>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</si>
  <si>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</si>
  <si>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</si>
  <si>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</si>
  <si>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</si>
  <si>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</si>
  <si>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</si>
  <si>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</si>
  <si>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</si>
  <si>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</si>
  <si>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</si>
  <si>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</si>
  <si>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</si>
  <si>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</si>
  <si>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</si>
  <si>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</si>
  <si>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</si>
  <si>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</si>
  <si>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</si>
  <si>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</si>
  <si>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</si>
  <si>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</si>
  <si>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</si>
  <si>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</si>
  <si>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</si>
  <si>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</si>
  <si>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</si>
  <si>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</si>
  <si>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</si>
  <si>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</si>
  <si>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</si>
  <si>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</si>
  <si>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</si>
  <si>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</si>
  <si>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</si>
  <si>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</si>
  <si>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</si>
  <si>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</si>
  <si>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</si>
  <si>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</si>
  <si>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</si>
  <si>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</si>
  <si>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</si>
  <si>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</si>
  <si>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</si>
  <si>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</si>
  <si>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</si>
  <si>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</si>
  <si>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</si>
  <si>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</si>
  <si>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</si>
  <si>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</si>
  <si>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</si>
  <si>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</si>
  <si>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</si>
  <si>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</si>
  <si>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</si>
  <si>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</si>
  <si>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</si>
  <si>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</si>
  <si>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</si>
  <si>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</si>
  <si>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</si>
  <si>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</si>
  <si>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</si>
  <si>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</si>
  <si>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</si>
  <si>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</si>
  <si>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</si>
  <si>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</si>
  <si>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</si>
  <si>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</si>
  <si>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</si>
  <si>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</si>
  <si>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</si>
  <si>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</si>
  <si>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</si>
  <si>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</si>
  <si>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</si>
  <si>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</si>
  <si>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</si>
  <si>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</si>
  <si>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</si>
  <si>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</si>
  <si>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</si>
  <si>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</si>
  <si>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</si>
  <si>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</si>
  <si>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</si>
  <si>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</si>
  <si>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</si>
  <si>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</si>
  <si>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</si>
  <si>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</si>
  <si>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</si>
  <si>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</si>
  <si>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</si>
  <si>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</si>
  <si>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</si>
  <si>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</si>
  <si>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</si>
  <si>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</si>
  <si>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</si>
  <si>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</si>
  <si>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</si>
  <si>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</si>
  <si>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</si>
  <si>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</si>
  <si>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</si>
  <si>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</si>
  <si>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</si>
  <si>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</si>
  <si>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</si>
  <si>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</si>
  <si>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</si>
  <si>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</si>
  <si>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</si>
  <si>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</si>
  <si>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</si>
  <si>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</si>
  <si>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</si>
  <si>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</si>
  <si>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</si>
  <si>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</si>
  <si>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</si>
  <si>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</si>
  <si>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</si>
  <si>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</si>
  <si>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</si>
  <si>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</si>
  <si>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</si>
  <si>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</si>
  <si>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</si>
  <si>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</si>
  <si>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</si>
  <si>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</si>
  <si>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</si>
  <si>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</si>
  <si>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</si>
  <si>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</si>
  <si>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</si>
  <si>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</si>
  <si>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</si>
  <si>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</si>
  <si>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</si>
  <si>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</si>
  <si>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</si>
  <si>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</si>
  <si>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</si>
  <si>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</si>
  <si>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</si>
  <si>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</si>
  <si>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</si>
  <si>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</si>
  <si>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</si>
  <si>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</si>
  <si>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</si>
  <si>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</si>
  <si>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</si>
  <si>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</si>
  <si>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</si>
  <si>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</si>
  <si>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</si>
  <si>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</si>
  <si>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</si>
  <si>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</si>
  <si>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</si>
  <si>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</si>
  <si>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</si>
  <si>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</si>
  <si>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</si>
  <si>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</si>
  <si>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</si>
  <si>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</si>
  <si>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</si>
  <si>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</si>
  <si>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</si>
  <si>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</si>
  <si>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</si>
  <si>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</si>
  <si>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</si>
  <si>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</si>
  <si>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</si>
  <si>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</si>
  <si>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</si>
  <si>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</si>
  <si>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</si>
  <si>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</si>
  <si>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</si>
  <si>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</si>
  <si>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</si>
  <si>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</si>
  <si>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</si>
  <si>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</si>
  <si>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</si>
  <si>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</si>
  <si>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</si>
  <si>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</si>
  <si>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</si>
  <si>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</si>
  <si>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</si>
  <si>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</si>
  <si>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</si>
  <si>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</si>
  <si>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</si>
  <si>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</si>
  <si>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</si>
  <si>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</si>
  <si>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</si>
  <si>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</si>
  <si>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</si>
  <si>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</si>
  <si>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</si>
  <si>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</si>
  <si>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</si>
  <si>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</si>
  <si>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</si>
  <si>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</si>
  <si>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</si>
  <si>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</si>
  <si>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</si>
  <si>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</si>
  <si>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</si>
  <si>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</si>
  <si>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</si>
  <si>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</si>
  <si>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</si>
  <si>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</si>
  <si>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</si>
  <si>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</si>
  <si>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</si>
  <si>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</si>
  <si>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</si>
  <si>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</si>
  <si>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</si>
  <si>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</si>
  <si>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</si>
  <si>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</si>
  <si>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</si>
  <si>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</si>
  <si>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</si>
  <si>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</si>
  <si>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</si>
  <si>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</si>
  <si>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</si>
  <si>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</si>
  <si>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</si>
  <si>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</si>
  <si>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</si>
  <si>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</si>
  <si>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</si>
  <si>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</si>
  <si>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</si>
  <si>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</si>
  <si>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</si>
  <si>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</si>
  <si>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</si>
  <si>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</si>
  <si>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</si>
  <si>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</si>
  <si>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</si>
  <si>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</si>
  <si>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</si>
  <si>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</si>
  <si>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</si>
  <si>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</si>
  <si>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</si>
  <si>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</si>
  <si>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</si>
  <si>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</si>
  <si>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</si>
  <si>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</si>
  <si>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</si>
  <si>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</si>
  <si>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</si>
  <si>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</si>
  <si>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</si>
  <si>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</si>
  <si>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</si>
  <si>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</si>
  <si>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</si>
  <si>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</si>
  <si>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</si>
  <si>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</si>
  <si>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</si>
  <si>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</si>
  <si>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</si>
  <si>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</si>
  <si>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</si>
  <si>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</si>
  <si>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</si>
  <si>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</si>
  <si>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</si>
  <si>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</si>
  <si>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</si>
  <si>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</si>
  <si>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</si>
  <si>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</si>
  <si>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</si>
  <si>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</si>
  <si>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</si>
  <si>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</si>
  <si>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</si>
  <si>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</si>
  <si>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</si>
  <si>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</si>
  <si>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</si>
  <si>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</si>
  <si>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</si>
  <si>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</si>
  <si>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</si>
  <si>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</si>
  <si>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</si>
  <si>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</si>
  <si>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</si>
  <si>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</si>
  <si>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</si>
  <si>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</si>
  <si>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</si>
  <si>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</si>
  <si>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</si>
  <si>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</si>
  <si>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</si>
  <si>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</si>
  <si>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</si>
  <si>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</si>
  <si>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</si>
  <si>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</si>
  <si>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</si>
  <si>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</si>
  <si>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</si>
  <si>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</si>
  <si>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</si>
  <si>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</si>
  <si>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</si>
  <si>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</si>
  <si>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</si>
  <si>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</si>
  <si>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</si>
  <si>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</si>
  <si>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</si>
  <si>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</si>
  <si>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</si>
  <si>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</si>
  <si>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</si>
  <si>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</si>
  <si>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</si>
  <si>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</si>
  <si>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</si>
  <si>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</si>
  <si>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</si>
  <si>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</si>
  <si>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</si>
  <si>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</si>
  <si>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</si>
  <si>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</si>
  <si>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</si>
  <si>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</si>
  <si>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</si>
  <si>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</si>
  <si>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</si>
  <si>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</si>
  <si>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</si>
  <si>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</si>
  <si>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</si>
  <si>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</si>
  <si>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</si>
  <si>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</si>
  <si>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</si>
  <si>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</si>
  <si>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</si>
  <si>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</si>
  <si>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</si>
  <si>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</si>
  <si>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</si>
  <si>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</si>
  <si>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</si>
  <si>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</si>
  <si>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</si>
  <si>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</si>
  <si>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</si>
  <si>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</si>
  <si>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</si>
  <si>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</si>
  <si>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</si>
  <si>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</si>
  <si>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</si>
  <si>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</si>
  <si>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</si>
  <si>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</si>
  <si>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</si>
  <si>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</si>
  <si>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</si>
  <si>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</si>
  <si>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</si>
  <si>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</si>
  <si>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</si>
  <si>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</si>
  <si>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</si>
  <si>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</si>
  <si>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</si>
  <si>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</si>
  <si>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</si>
  <si>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</si>
  <si>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</si>
  <si>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</si>
  <si>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</si>
  <si>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</si>
  <si>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</si>
  <si>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</si>
  <si>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</si>
  <si>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</si>
  <si>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</si>
  <si>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</si>
  <si>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</si>
  <si>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</si>
  <si>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</si>
  <si>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</si>
  <si>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</si>
  <si>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</si>
  <si>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</si>
  <si>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</si>
  <si>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</si>
  <si>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</si>
  <si>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</si>
  <si>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</si>
  <si>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</si>
  <si>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</si>
  <si>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</si>
  <si>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</si>
  <si>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</si>
  <si>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</si>
  <si>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</si>
  <si>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</si>
  <si>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</si>
  <si>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</si>
  <si>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</si>
  <si>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</si>
  <si>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</si>
  <si>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</si>
  <si>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</si>
  <si>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</si>
  <si>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</si>
  <si>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</si>
  <si>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</si>
  <si>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</si>
  <si>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</si>
  <si>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</si>
  <si>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</si>
  <si>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</si>
  <si>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</si>
  <si>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</si>
  <si>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</si>
  <si>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</si>
  <si>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</si>
  <si>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</si>
  <si>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</si>
  <si>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</si>
  <si>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</si>
  <si>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</si>
  <si>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</si>
  <si>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</si>
  <si>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</si>
  <si>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</si>
  <si>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</si>
  <si>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</si>
  <si>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</si>
  <si>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</si>
  <si>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</si>
  <si>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</si>
  <si>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</si>
  <si>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</si>
  <si>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</si>
  <si>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</si>
  <si>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</si>
  <si>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</si>
  <si>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</si>
  <si>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</si>
  <si>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</si>
  <si>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</si>
  <si>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</si>
  <si>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</si>
  <si>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</si>
  <si>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</si>
  <si>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</si>
  <si>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</si>
  <si>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</si>
  <si>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</si>
  <si>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</si>
  <si>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</si>
  <si>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</si>
  <si>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</si>
  <si>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</si>
  <si>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</si>
  <si>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</si>
  <si>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</si>
  <si>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</si>
  <si>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</si>
  <si>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</si>
  <si>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</si>
  <si>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</si>
  <si>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</si>
  <si>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</si>
  <si>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</si>
  <si>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</si>
  <si>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</si>
  <si>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</si>
  <si>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</si>
  <si>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</si>
  <si>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</si>
  <si>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</si>
  <si>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</si>
  <si>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</si>
  <si>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</si>
  <si>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</si>
  <si>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</si>
  <si>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</si>
  <si>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</si>
  <si>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</si>
  <si>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</si>
  <si>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</si>
  <si>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</si>
  <si>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</si>
  <si>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</si>
  <si>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</si>
  <si>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</si>
  <si>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</si>
  <si>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</si>
  <si>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</si>
  <si>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</si>
  <si>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</si>
  <si>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</si>
  <si>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</si>
  <si>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</si>
  <si>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</si>
  <si>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</si>
  <si>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</si>
  <si>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</si>
  <si>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</si>
  <si>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</si>
  <si>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</si>
  <si>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</si>
  <si>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</si>
  <si>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</si>
  <si>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</si>
  <si>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</si>
  <si>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</si>
  <si>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</si>
  <si>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</si>
  <si>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</si>
  <si>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</si>
  <si>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</si>
  <si>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</si>
  <si>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</si>
  <si>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</si>
  <si>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</si>
  <si>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</si>
  <si>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</si>
  <si>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</si>
  <si>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</si>
  <si>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</si>
  <si>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</si>
  <si>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</si>
  <si>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</si>
  <si>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</si>
  <si>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</si>
  <si>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</si>
  <si>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</si>
  <si>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</si>
  <si>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</si>
  <si>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</si>
  <si>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</si>
  <si>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</si>
  <si>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</si>
  <si>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</si>
  <si>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</si>
  <si>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</si>
  <si>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</si>
  <si>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</si>
  <si>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</si>
  <si>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</si>
  <si>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</si>
  <si>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</si>
  <si>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</si>
  <si>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</si>
  <si>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</si>
  <si>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</si>
  <si>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</si>
  <si>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</si>
  <si>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</si>
  <si>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</si>
  <si>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</si>
  <si>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</si>
  <si>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</si>
  <si>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</si>
  <si>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</si>
  <si>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</si>
  <si>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</si>
  <si>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</si>
  <si>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</si>
  <si>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</si>
  <si>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</si>
  <si>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</si>
  <si>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</si>
  <si>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</si>
  <si>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</si>
  <si>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</si>
  <si>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</si>
  <si>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</si>
  <si>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</si>
  <si>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</si>
  <si>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</si>
  <si>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</si>
  <si>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</si>
  <si>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</si>
  <si>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</si>
  <si>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</si>
  <si>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</si>
  <si>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</si>
  <si>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</si>
  <si>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</si>
  <si>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</si>
  <si>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</si>
  <si>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</si>
  <si>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</si>
  <si>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</si>
  <si>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</si>
  <si>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</si>
  <si>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</si>
  <si>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</si>
  <si>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</si>
  <si>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</si>
  <si>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</si>
  <si>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</si>
  <si>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</si>
  <si>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</si>
  <si>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</si>
  <si>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</si>
  <si>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</si>
  <si>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</si>
  <si>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</si>
  <si>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</si>
  <si>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</si>
  <si>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</si>
  <si>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</si>
  <si>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</si>
  <si>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</si>
  <si>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</si>
  <si>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</si>
  <si>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</si>
  <si>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</si>
  <si>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</si>
  <si>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</si>
  <si>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</si>
  <si>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</si>
  <si>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</si>
  <si>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</si>
  <si>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</si>
  <si>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</si>
  <si>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</si>
  <si>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</si>
  <si>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</si>
  <si>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</si>
  <si>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</si>
  <si>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</si>
  <si>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</si>
  <si>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</si>
  <si>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</si>
  <si>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</si>
  <si>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</si>
  <si>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</si>
  <si>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</si>
  <si>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</si>
  <si>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</si>
  <si>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</si>
  <si>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</si>
  <si>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</si>
  <si>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</si>
  <si>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</si>
  <si>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</si>
  <si>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</si>
  <si>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</si>
  <si>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</si>
  <si>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</si>
  <si>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</si>
  <si>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</si>
  <si>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</si>
  <si>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</si>
  <si>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</si>
  <si>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</si>
  <si>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</si>
  <si>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</si>
  <si>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</si>
  <si>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</si>
  <si>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</si>
  <si>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</si>
  <si>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</si>
  <si>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</si>
  <si>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</si>
  <si>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</si>
  <si>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</si>
  <si>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</si>
  <si>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</si>
  <si>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</si>
  <si>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</si>
  <si>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</si>
  <si>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</si>
  <si>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</si>
  <si>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</si>
  <si>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</si>
  <si>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</si>
  <si>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</si>
  <si>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</si>
  <si>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</si>
  <si>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</si>
  <si>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</si>
  <si>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</si>
  <si>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</si>
  <si>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</si>
  <si>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</si>
  <si>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</si>
  <si>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</si>
  <si>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</si>
  <si>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</si>
  <si>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</si>
  <si>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</si>
  <si>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</si>
  <si>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</si>
  <si>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</si>
  <si>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</si>
  <si>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</si>
  <si>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</si>
  <si>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</si>
  <si>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</si>
  <si>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</si>
  <si>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</si>
  <si>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</si>
  <si>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</si>
  <si>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</si>
  <si>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</si>
  <si>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</si>
  <si>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</si>
  <si>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</si>
  <si>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</si>
  <si>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</si>
  <si>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</si>
  <si>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</si>
  <si>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</si>
  <si>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</si>
  <si>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</si>
  <si>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</si>
  <si>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</si>
  <si>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</si>
  <si>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</si>
  <si>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</si>
  <si>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</si>
  <si>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</si>
  <si>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</si>
  <si>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</si>
  <si>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</si>
  <si>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</si>
  <si>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</si>
  <si>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</si>
  <si>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</si>
  <si>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</si>
  <si>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</si>
  <si>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</si>
  <si>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</si>
  <si>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</si>
  <si>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</si>
  <si>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</si>
  <si>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</si>
  <si>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</si>
  <si>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</si>
  <si>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</si>
  <si>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</si>
  <si>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</si>
  <si>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</si>
  <si>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</si>
  <si>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</si>
  <si>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</si>
  <si>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</si>
  <si>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</si>
  <si>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</si>
  <si>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</si>
  <si>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</si>
  <si>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</si>
  <si>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</si>
  <si>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</si>
  <si>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</si>
  <si>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</si>
  <si>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</si>
  <si>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</si>
  <si>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</si>
  <si>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</si>
  <si>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</si>
  <si>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</si>
  <si>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</si>
  <si>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</si>
  <si>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</si>
  <si>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</si>
  <si>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</si>
  <si>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</si>
  <si>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</si>
  <si>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</si>
  <si>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</si>
  <si>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</si>
  <si>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</si>
  <si>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</si>
  <si>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</si>
  <si>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</si>
  <si>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</si>
  <si>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</si>
  <si>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</si>
  <si>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</si>
  <si>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</si>
  <si>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</si>
  <si>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</si>
  <si>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</si>
  <si>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</si>
  <si>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</si>
  <si>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</si>
  <si>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</si>
  <si>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</si>
  <si>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</si>
  <si>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</si>
  <si>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</si>
  <si>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</si>
  <si>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</si>
  <si>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</si>
  <si>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</si>
  <si>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</si>
  <si>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</si>
  <si>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</si>
  <si>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</si>
  <si>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</si>
  <si>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</si>
  <si>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</si>
  <si>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</si>
  <si>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</si>
  <si>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</si>
  <si>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</si>
  <si>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</si>
  <si>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</si>
  <si>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</si>
  <si>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</si>
  <si>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</si>
  <si>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</si>
  <si>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</si>
  <si>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</si>
  <si>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</si>
  <si>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</si>
  <si>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</si>
  <si>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</si>
  <si>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</si>
  <si>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</si>
  <si>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</si>
  <si>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</si>
  <si>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</si>
  <si>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</si>
  <si>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</si>
  <si>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</si>
  <si>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</si>
  <si>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</si>
  <si>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</si>
  <si>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</si>
  <si>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</si>
  <si>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</si>
  <si>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</si>
  <si>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</si>
  <si>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</si>
  <si>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</si>
  <si>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</si>
  <si>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</si>
  <si>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</si>
  <si>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</si>
  <si>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</si>
  <si>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</si>
  <si>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</si>
  <si>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</si>
  <si>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</si>
  <si>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</si>
  <si>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</si>
  <si>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</si>
  <si>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</si>
  <si>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</si>
  <si>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</si>
  <si>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</si>
  <si>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</si>
  <si>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</si>
  <si>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</si>
  <si>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</si>
  <si>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</si>
  <si>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</si>
  <si>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</si>
  <si>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</si>
  <si>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</si>
  <si>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</si>
  <si>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</si>
  <si>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</si>
  <si>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</si>
  <si>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</si>
  <si>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</si>
  <si>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</si>
  <si>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</si>
  <si>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</si>
  <si>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</si>
  <si>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</si>
  <si>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</si>
  <si>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</si>
  <si>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</si>
  <si>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</si>
  <si>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</si>
  <si>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</si>
  <si>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</si>
  <si>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</si>
  <si>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</si>
  <si>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</si>
  <si>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</si>
  <si>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</si>
  <si>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</si>
  <si>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</si>
  <si>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</si>
  <si>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</si>
  <si>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</si>
  <si>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</si>
  <si>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</si>
  <si>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</si>
  <si>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</si>
  <si>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</si>
  <si>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</si>
  <si>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</si>
  <si>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</si>
  <si>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</si>
  <si>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</si>
  <si>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</si>
  <si>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</si>
  <si>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</si>
  <si>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</si>
  <si>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</si>
  <si>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</si>
  <si>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</si>
  <si>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</si>
  <si>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</si>
  <si>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</si>
  <si>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</si>
  <si>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</si>
  <si>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</si>
  <si>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</si>
  <si>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</si>
  <si>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</si>
  <si>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</si>
  <si>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</si>
  <si>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</si>
  <si>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</si>
  <si>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</si>
  <si>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</si>
  <si>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</si>
  <si>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</si>
  <si>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</si>
  <si>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</si>
  <si>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</si>
  <si>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</si>
  <si>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</si>
  <si>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</si>
  <si>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</si>
  <si>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</si>
  <si>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</si>
  <si>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</si>
  <si>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</si>
  <si>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</si>
  <si>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</si>
  <si>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</si>
  <si>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</si>
  <si>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</si>
  <si>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</si>
  <si>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</si>
  <si>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</si>
  <si>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</si>
  <si>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</si>
  <si>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</si>
  <si>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</si>
  <si>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</si>
  <si>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</si>
  <si>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</si>
  <si>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</si>
  <si>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</si>
  <si>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</si>
  <si>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</si>
  <si>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</si>
  <si>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</si>
  <si>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</si>
  <si>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</si>
  <si>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</si>
  <si>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</si>
  <si>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</si>
  <si>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</si>
  <si>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</si>
  <si>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</si>
  <si>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</si>
  <si>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</si>
  <si>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</si>
  <si>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</si>
  <si>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</si>
  <si>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</si>
  <si>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</si>
  <si>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</si>
  <si>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</si>
  <si>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</si>
  <si>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</si>
  <si>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</si>
  <si>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</si>
  <si>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</si>
  <si>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</si>
  <si>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</si>
  <si>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</si>
  <si>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</si>
  <si>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</si>
  <si>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</si>
  <si>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</si>
  <si>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</si>
  <si>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</si>
  <si>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</si>
  <si>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</si>
  <si>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</si>
  <si>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</si>
  <si>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</si>
  <si>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</si>
  <si>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</si>
  <si>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</si>
  <si>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</si>
  <si>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</si>
  <si>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</si>
  <si>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</si>
  <si>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</si>
  <si>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</si>
  <si>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</si>
  <si>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</si>
  <si>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</si>
  <si>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</si>
  <si>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</si>
  <si>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</si>
  <si>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</si>
  <si>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</si>
  <si>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</si>
  <si>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</si>
  <si>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</si>
  <si>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</si>
  <si>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</si>
  <si>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</si>
  <si>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</si>
  <si>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</si>
  <si>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</si>
  <si>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</si>
  <si>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</si>
  <si>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</si>
  <si>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</si>
  <si>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</si>
  <si>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</si>
  <si>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</si>
  <si>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</si>
  <si>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</si>
  <si>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</si>
  <si>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</si>
  <si>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</si>
  <si>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</si>
  <si>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</si>
  <si>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</si>
  <si>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</si>
  <si>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</si>
  <si>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</si>
  <si>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</si>
  <si>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</si>
  <si>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</si>
  <si>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</si>
  <si>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</si>
  <si>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</si>
  <si>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</si>
  <si>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</si>
  <si>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</si>
  <si>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</si>
  <si>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</si>
  <si>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</si>
  <si>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</si>
  <si>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</si>
  <si>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</si>
  <si>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</si>
  <si>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</si>
  <si>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</si>
  <si>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</si>
  <si>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</si>
  <si>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</si>
  <si>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</si>
  <si>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</si>
  <si>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</si>
  <si>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</si>
  <si>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</si>
  <si>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</si>
  <si>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</si>
  <si>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</si>
  <si>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</si>
  <si>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</si>
  <si>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</si>
  <si>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</si>
  <si>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</si>
  <si>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</si>
  <si>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</si>
  <si>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</si>
  <si>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</si>
  <si>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</si>
  <si>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</si>
  <si>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</si>
  <si>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</si>
  <si>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</si>
  <si>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</si>
  <si>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</si>
  <si>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</si>
  <si>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</si>
  <si>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</si>
  <si>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</si>
  <si>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</si>
  <si>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</si>
  <si>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</si>
  <si>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</si>
  <si>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</si>
  <si>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</si>
  <si>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</si>
  <si>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</si>
  <si>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</si>
  <si>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</si>
  <si>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</si>
  <si>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</si>
  <si>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</si>
  <si>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</si>
  <si>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</si>
  <si>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</si>
  <si>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</si>
  <si>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</si>
  <si>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</si>
  <si>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</si>
  <si>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</si>
  <si>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</si>
  <si>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</si>
  <si>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</si>
  <si>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</si>
  <si>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</si>
  <si>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</si>
  <si>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</si>
  <si>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</si>
  <si>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</si>
  <si>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</si>
  <si>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</si>
  <si>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</si>
  <si>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</si>
  <si>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</si>
  <si>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</si>
  <si>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</si>
  <si>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</si>
  <si>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</si>
  <si>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</si>
  <si>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</si>
  <si>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</si>
  <si>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</si>
  <si>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</si>
  <si>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</si>
  <si>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</si>
  <si>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</si>
  <si>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</si>
  <si>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</si>
  <si>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</si>
  <si>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</si>
  <si>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</si>
  <si>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</si>
  <si>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</si>
  <si>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</si>
  <si>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</si>
  <si>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</si>
  <si>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</si>
  <si>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</si>
  <si>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</si>
  <si>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</si>
  <si>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</si>
  <si>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</si>
  <si>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</si>
  <si>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</si>
  <si>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</si>
  <si>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</si>
  <si>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</si>
  <si>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</si>
  <si>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</si>
  <si>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</si>
  <si>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</si>
  <si>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</si>
  <si>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</si>
  <si>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</si>
  <si>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</si>
  <si>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</si>
  <si>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</si>
  <si>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</si>
  <si>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</si>
  <si>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</si>
  <si>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</si>
  <si>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</si>
  <si>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</si>
  <si>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</si>
  <si>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</si>
  <si>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</si>
  <si>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</si>
  <si>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</si>
  <si>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</si>
  <si>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</si>
  <si>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</si>
  <si>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</si>
  <si>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</si>
  <si>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</si>
  <si>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</si>
  <si>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</si>
  <si>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</si>
  <si>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</si>
  <si>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</si>
  <si>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</si>
  <si>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</si>
  <si>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</si>
  <si>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</si>
  <si>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</si>
  <si>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</si>
  <si>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</si>
  <si>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</si>
  <si>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</si>
  <si>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</si>
  <si>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</si>
  <si>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</si>
  <si>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</si>
  <si>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</si>
  <si>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</si>
  <si>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</si>
  <si>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</si>
  <si>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</si>
  <si>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</si>
  <si>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</si>
  <si>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</si>
  <si>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</si>
  <si>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</si>
  <si>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</si>
  <si>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</si>
  <si>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</si>
  <si>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</si>
  <si>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</si>
  <si>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</si>
  <si>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</si>
  <si>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</si>
  <si>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</si>
  <si>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</si>
  <si>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</si>
  <si>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</si>
  <si>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</si>
  <si>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</si>
  <si>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</si>
  <si>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</si>
  <si>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</si>
  <si>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</si>
  <si>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</si>
  <si>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</si>
  <si>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</si>
  <si>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</si>
  <si>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</si>
  <si>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</si>
  <si>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</si>
  <si>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</si>
  <si>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</si>
  <si>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</si>
  <si>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</si>
  <si>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</si>
  <si>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</si>
  <si>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</si>
  <si>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</si>
  <si>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</si>
  <si>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</si>
  <si>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</si>
  <si>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</si>
  <si>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</si>
  <si>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</si>
  <si>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</si>
  <si>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</si>
  <si>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</si>
  <si>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</si>
  <si>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</si>
  <si>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</si>
  <si>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</si>
  <si>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</si>
  <si>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</si>
  <si>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</si>
  <si>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</si>
  <si>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</si>
  <si>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</si>
  <si>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</si>
  <si>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</si>
  <si>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</si>
  <si>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</si>
  <si>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</si>
  <si>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</si>
  <si>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</si>
  <si>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</si>
  <si>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</si>
  <si>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</si>
  <si>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</si>
  <si>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</si>
  <si>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</si>
  <si>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</si>
  <si>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</si>
  <si>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</si>
  <si>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</si>
  <si>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</si>
  <si>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</si>
  <si>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</si>
  <si>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</si>
  <si>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</si>
  <si>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</si>
  <si>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</si>
  <si>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</si>
  <si>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</si>
  <si>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</si>
  <si>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</si>
  <si>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</si>
  <si>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</si>
  <si>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</si>
  <si>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</si>
  <si>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</si>
  <si>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</si>
  <si>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</si>
  <si>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</si>
  <si>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</si>
  <si>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</si>
  <si>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</si>
  <si>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</si>
  <si>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</si>
  <si>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</si>
  <si>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</si>
  <si>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</si>
  <si>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</si>
  <si>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</si>
  <si>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</si>
  <si>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</si>
  <si>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</si>
  <si>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</si>
  <si>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</si>
  <si>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</si>
  <si>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</si>
  <si>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</si>
  <si>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</si>
  <si>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</si>
  <si>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</si>
  <si>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</si>
  <si>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</si>
  <si>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</si>
  <si>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</si>
  <si>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</si>
  <si>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</si>
  <si>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</si>
  <si>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</si>
  <si>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</si>
  <si>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</si>
  <si>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</si>
  <si>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</si>
  <si>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</si>
  <si>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</si>
  <si>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</si>
  <si>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</si>
  <si>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</si>
  <si>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</si>
  <si>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</si>
  <si>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</si>
  <si>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</si>
  <si>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</si>
  <si>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</si>
  <si>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</si>
  <si>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</si>
  <si>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</si>
  <si>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</si>
  <si>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</si>
  <si>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</si>
  <si>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</si>
  <si>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</si>
  <si>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</si>
  <si>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</si>
  <si>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</si>
  <si>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</si>
  <si>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</si>
  <si>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</si>
  <si>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</si>
  <si>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</si>
  <si>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</si>
  <si>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</si>
  <si>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</si>
  <si>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</si>
  <si>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</si>
  <si>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</si>
  <si>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</si>
  <si>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</si>
  <si>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</si>
  <si>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</si>
  <si>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</si>
  <si>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</si>
  <si>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</si>
  <si>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</si>
  <si>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</si>
  <si>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</si>
  <si>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</si>
  <si>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</si>
  <si>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</si>
  <si>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</si>
  <si>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</si>
  <si>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</si>
  <si>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</si>
  <si>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</si>
  <si>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</si>
  <si>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</si>
  <si>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</si>
  <si>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</si>
  <si>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</si>
  <si>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</si>
  <si>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</si>
  <si>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</si>
  <si>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</si>
  <si>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</si>
  <si>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</si>
  <si>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</si>
  <si>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</si>
  <si>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</si>
  <si>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</si>
  <si>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</si>
  <si>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</si>
  <si>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</si>
  <si>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</si>
  <si>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</si>
  <si>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</si>
  <si>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</si>
  <si>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</si>
  <si>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</si>
  <si>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</si>
  <si>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</si>
  <si>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</si>
  <si>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</si>
  <si>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</si>
  <si>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</si>
  <si>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</si>
  <si>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</si>
  <si>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</si>
  <si>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</si>
  <si>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</si>
  <si>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</si>
  <si>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</si>
  <si>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</si>
  <si>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</si>
  <si>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</si>
  <si>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</si>
  <si>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</si>
  <si>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</si>
  <si>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</si>
  <si>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</si>
  <si>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</si>
  <si>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</si>
  <si>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</si>
  <si>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</si>
  <si>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</si>
  <si>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</si>
  <si>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</si>
  <si>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</si>
  <si>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</si>
  <si>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</si>
  <si>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</si>
  <si>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</si>
  <si>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</si>
  <si>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</si>
  <si>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</si>
  <si>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</si>
  <si>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</si>
  <si>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</si>
  <si>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</si>
  <si>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</si>
  <si>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</si>
  <si>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</si>
  <si>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</si>
  <si>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</si>
  <si>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</si>
  <si>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</si>
  <si>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</si>
  <si>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</si>
  <si>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</si>
  <si>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</si>
  <si>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</si>
  <si>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</si>
  <si>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</si>
  <si>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</si>
  <si>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</si>
  <si>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</si>
  <si>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</si>
  <si>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</si>
  <si>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</si>
  <si>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</si>
  <si>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</si>
  <si>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</si>
  <si>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</si>
  <si>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</si>
  <si>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</si>
  <si>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</si>
  <si>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</si>
  <si>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</si>
  <si>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</si>
  <si>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</si>
  <si>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</si>
  <si>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</si>
  <si>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</si>
  <si>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</si>
  <si>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</si>
  <si>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</si>
  <si>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</si>
  <si>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</si>
  <si>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</si>
  <si>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</si>
  <si>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</si>
  <si>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</si>
  <si>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</si>
  <si>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</si>
  <si>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</si>
  <si>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</si>
  <si>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</si>
  <si>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</si>
  <si>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</si>
  <si>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</si>
  <si>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</si>
  <si>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</si>
  <si>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</si>
  <si>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</si>
  <si>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</si>
  <si>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</si>
  <si>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</si>
  <si>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</si>
  <si>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</si>
  <si>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</si>
  <si>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</si>
  <si>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</si>
  <si>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</si>
  <si>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</si>
  <si>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</si>
  <si>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</si>
  <si>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</si>
  <si>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</si>
  <si>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</si>
  <si>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</si>
  <si>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</si>
  <si>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</si>
  <si>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</si>
  <si>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</si>
  <si>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</si>
  <si>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</si>
  <si>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</si>
  <si>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</si>
  <si>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</si>
  <si>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</si>
  <si>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</si>
  <si>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</si>
  <si>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</si>
  <si>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</si>
  <si>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</si>
  <si>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</si>
  <si>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</si>
  <si>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</si>
  <si>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</si>
  <si>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</si>
  <si>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</si>
  <si>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</si>
  <si>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</si>
  <si>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</si>
  <si>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</si>
  <si>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</si>
  <si>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</si>
  <si>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</si>
  <si>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</si>
  <si>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</si>
  <si>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</si>
  <si>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</si>
  <si>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</si>
  <si>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</si>
  <si>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</si>
  <si>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</si>
  <si>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</si>
  <si>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</si>
  <si>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</si>
  <si>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</si>
  <si>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</si>
  <si>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</si>
  <si>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</si>
  <si>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</si>
  <si>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</si>
  <si>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</si>
  <si>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</si>
  <si>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</si>
  <si>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</si>
  <si>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</si>
  <si>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</si>
  <si>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</si>
  <si>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</si>
  <si>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</si>
  <si>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</si>
  <si>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</si>
  <si>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</si>
  <si>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</si>
  <si>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</si>
  <si>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</si>
  <si>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</si>
  <si>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</si>
  <si>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</si>
  <si>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</si>
  <si>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</si>
  <si>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</si>
  <si>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</si>
  <si>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</si>
  <si>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</si>
  <si>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</si>
  <si>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</si>
  <si>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</si>
  <si>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</si>
  <si>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</si>
  <si>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</si>
  <si>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</si>
  <si>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</si>
  <si>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</si>
  <si>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</si>
  <si>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</si>
  <si>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</si>
  <si>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</si>
  <si>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</si>
  <si>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</si>
  <si>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</si>
  <si>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</si>
  <si>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</si>
  <si>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</si>
  <si>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</si>
  <si>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</si>
  <si>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</si>
  <si>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</si>
  <si>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</si>
  <si>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</si>
  <si>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</si>
  <si>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</si>
  <si>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</si>
  <si>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</si>
  <si>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</si>
  <si>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</si>
  <si>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</si>
  <si>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</si>
  <si>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</si>
  <si>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</si>
  <si>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</si>
  <si>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</si>
  <si>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</si>
  <si>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</si>
  <si>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</si>
  <si>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</si>
  <si>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</si>
  <si>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</si>
  <si>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</si>
  <si>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</si>
  <si>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</si>
  <si>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</si>
  <si>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</si>
  <si>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</si>
  <si>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</si>
  <si>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</si>
  <si>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</si>
  <si>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</si>
  <si>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</si>
  <si>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</si>
  <si>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</si>
  <si>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</si>
  <si>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</si>
  <si>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</si>
  <si>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</si>
  <si>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</si>
  <si>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</si>
  <si>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</si>
  <si>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</si>
  <si>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</si>
  <si>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</si>
  <si>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</si>
  <si>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</si>
  <si>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</si>
  <si>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</si>
  <si>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</si>
  <si>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</si>
  <si>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</si>
  <si>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</si>
  <si>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</si>
  <si>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</si>
  <si>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</si>
  <si>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</si>
  <si>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</si>
  <si>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</si>
  <si>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</si>
  <si>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</si>
  <si>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</si>
  <si>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</si>
  <si>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</si>
  <si>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</si>
  <si>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</si>
  <si>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</si>
  <si>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</si>
  <si>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</si>
  <si>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</si>
  <si>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</si>
  <si>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</si>
  <si>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</si>
  <si>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</si>
  <si>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</si>
  <si>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</si>
  <si>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</si>
  <si>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</si>
  <si>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</si>
  <si>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</si>
  <si>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</si>
  <si>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</si>
  <si>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</si>
  <si>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</si>
  <si>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</si>
  <si>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</si>
  <si>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</si>
  <si>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</si>
  <si>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</si>
  <si>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</si>
  <si>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</si>
  <si>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</si>
  <si>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</si>
  <si>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</si>
  <si>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</si>
  <si>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</si>
  <si>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</si>
  <si>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</si>
  <si>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</si>
  <si>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</si>
  <si>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</si>
  <si>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</si>
  <si>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</si>
  <si>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</si>
  <si>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</si>
  <si>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</si>
  <si>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</si>
  <si>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</si>
  <si>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</si>
  <si>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</si>
  <si>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</si>
  <si>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</si>
  <si>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</si>
  <si>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</si>
  <si>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</si>
  <si>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</si>
  <si>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</si>
  <si>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</si>
  <si>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</si>
  <si>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</si>
  <si>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</si>
  <si>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</si>
  <si>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</si>
  <si>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</si>
  <si>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</si>
  <si>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</si>
  <si>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</si>
  <si>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</si>
  <si>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</si>
  <si>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</si>
  <si>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</si>
  <si>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</si>
  <si>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</si>
  <si>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</si>
  <si>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</si>
  <si>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</si>
  <si>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</si>
  <si>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</si>
  <si>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</si>
  <si>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</si>
  <si>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</si>
  <si>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</si>
  <si>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</si>
  <si>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</si>
  <si>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</si>
  <si>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</si>
  <si>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</si>
  <si>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</si>
  <si>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</si>
  <si>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</si>
  <si>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</si>
  <si>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</si>
  <si>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</si>
  <si>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</si>
  <si>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</si>
  <si>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</si>
  <si>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</si>
  <si>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</si>
  <si>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</si>
  <si>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</si>
  <si>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</si>
  <si>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</si>
  <si>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</si>
  <si>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</si>
  <si>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</si>
  <si>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</si>
  <si>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</si>
  <si>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</si>
  <si>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</si>
  <si>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</si>
  <si>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</si>
  <si>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</si>
  <si>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</si>
  <si>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</si>
  <si>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</si>
  <si>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</si>
  <si>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</si>
  <si>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</si>
  <si>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</si>
  <si>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</si>
  <si>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</si>
  <si>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</si>
  <si>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</si>
  <si>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</si>
  <si>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</si>
  <si>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</si>
  <si>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</si>
  <si>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</si>
  <si>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</si>
  <si>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</si>
  <si>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</si>
  <si>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</si>
  <si>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</si>
  <si>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</si>
  <si>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</si>
  <si>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</si>
  <si>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</si>
  <si>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</si>
  <si>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</si>
  <si>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</si>
  <si>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</si>
  <si>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</si>
  <si>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</si>
  <si>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</si>
  <si>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</si>
  <si>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</si>
  <si>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</si>
  <si>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</si>
  <si>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</si>
  <si>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</si>
  <si>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</si>
  <si>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</si>
  <si>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</si>
  <si>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</si>
  <si>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</si>
  <si>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</si>
  <si>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</si>
  <si>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</si>
  <si>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</si>
  <si>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</si>
  <si>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</si>
  <si>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</si>
  <si>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</si>
  <si>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</si>
  <si>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</si>
  <si>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</si>
  <si>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</si>
  <si>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</si>
  <si>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</si>
  <si>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</si>
  <si>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</si>
  <si>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</si>
  <si>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</si>
  <si>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</si>
  <si>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</si>
  <si>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</si>
  <si>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</si>
  <si>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</si>
  <si>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</si>
  <si>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</si>
  <si>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</si>
  <si>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</si>
  <si>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</si>
  <si>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</si>
  <si>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</si>
  <si>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</si>
  <si>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</si>
  <si>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</si>
  <si>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</si>
  <si>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</si>
  <si>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</si>
  <si>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</si>
  <si>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</si>
  <si>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</si>
  <si>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</si>
  <si>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</si>
  <si>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</si>
  <si>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</si>
  <si>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</si>
  <si>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</si>
  <si>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</si>
  <si>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</si>
  <si>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</si>
  <si>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</si>
  <si>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</si>
  <si>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</si>
  <si>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</si>
  <si>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</si>
  <si>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</si>
  <si>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</si>
  <si>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</si>
  <si>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</si>
  <si>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</si>
  <si>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</si>
  <si>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</si>
  <si>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</si>
  <si>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</si>
  <si>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</si>
  <si>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</si>
  <si>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</si>
  <si>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</si>
  <si>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</si>
  <si>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</si>
  <si>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</si>
  <si>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</si>
  <si>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</si>
  <si>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</si>
  <si>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</si>
  <si>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</si>
  <si>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</si>
  <si>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</si>
  <si>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</si>
  <si>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</si>
  <si>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</si>
  <si>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</si>
  <si>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</si>
  <si>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</si>
  <si>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</si>
  <si>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</si>
  <si>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</si>
  <si>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</si>
  <si>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</si>
  <si>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</si>
  <si>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</si>
  <si>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</si>
  <si>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</si>
  <si>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</si>
  <si>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</si>
  <si>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</si>
  <si>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</si>
  <si>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</si>
  <si>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</si>
  <si>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</si>
  <si>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</si>
  <si>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</si>
  <si>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</si>
  <si>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</si>
  <si>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</si>
  <si>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</si>
  <si>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</si>
  <si>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</si>
  <si>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</si>
  <si>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</si>
  <si>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</si>
  <si>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</si>
  <si>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</si>
  <si>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</si>
  <si>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</si>
  <si>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</si>
  <si>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</si>
  <si>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</si>
  <si>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</si>
  <si>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</si>
  <si>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</si>
  <si>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</si>
  <si>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</si>
  <si>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</si>
  <si>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</si>
  <si>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</si>
  <si>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</si>
  <si>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</si>
  <si>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</si>
  <si>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</si>
  <si>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</si>
  <si>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</si>
  <si>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</si>
  <si>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</si>
  <si>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</si>
  <si>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</si>
  <si>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</si>
  <si>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</si>
  <si>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</si>
  <si>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</si>
  <si>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</si>
  <si>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</si>
  <si>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</si>
  <si>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</si>
  <si>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</si>
  <si>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</si>
  <si>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</si>
  <si>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</si>
  <si>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</si>
  <si>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</si>
  <si>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</si>
  <si>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</si>
  <si>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</si>
  <si>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</si>
  <si>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</si>
  <si>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</si>
  <si>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</si>
  <si>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</si>
  <si>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</si>
  <si>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</si>
  <si>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</si>
  <si>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</si>
  <si>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</si>
  <si>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</si>
  <si>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</si>
  <si>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</si>
  <si>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</si>
  <si>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</si>
  <si>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</si>
  <si>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</si>
  <si>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</si>
  <si>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</si>
  <si>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</si>
  <si>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</si>
  <si>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</si>
  <si>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</si>
  <si>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</si>
  <si>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</si>
  <si>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</si>
  <si>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</si>
  <si>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</si>
  <si>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</si>
  <si>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</si>
  <si>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</si>
  <si>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</si>
  <si>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</si>
  <si>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</si>
  <si>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</si>
  <si>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</si>
  <si>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</si>
  <si>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</si>
  <si>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</si>
  <si>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</si>
  <si>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</si>
  <si>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</si>
  <si>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</si>
  <si>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</si>
  <si>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</si>
  <si>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</si>
  <si>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</si>
  <si>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</si>
  <si>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</si>
  <si>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</si>
  <si>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</si>
  <si>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</si>
  <si>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</si>
  <si>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</si>
  <si>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</si>
  <si>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</si>
  <si>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</si>
  <si>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</si>
  <si>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</si>
  <si>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</si>
  <si>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</si>
  <si>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</si>
  <si>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</si>
  <si>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</si>
  <si>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</si>
  <si>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</si>
  <si>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</si>
  <si>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</si>
  <si>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</si>
  <si>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</si>
  <si>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</si>
  <si>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</si>
  <si>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</si>
  <si>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</si>
  <si>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</si>
  <si>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</si>
  <si>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</si>
  <si>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</si>
  <si>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</si>
  <si>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</si>
  <si>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</si>
  <si>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</si>
  <si>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</si>
  <si>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</si>
  <si>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</si>
  <si>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</si>
  <si>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</si>
  <si>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</si>
  <si>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</si>
  <si>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</si>
  <si>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</si>
  <si>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</si>
  <si>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</si>
  <si>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</si>
  <si>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</si>
  <si>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</si>
  <si>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</si>
  <si>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</si>
  <si>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</si>
  <si>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</si>
  <si>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</si>
  <si>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</si>
  <si>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</si>
  <si>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</si>
  <si>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</si>
  <si>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</si>
  <si>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</si>
  <si>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</si>
  <si>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</si>
  <si>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</si>
  <si>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</si>
  <si>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</si>
  <si>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</si>
  <si>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</si>
  <si>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</si>
  <si>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</si>
  <si>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</si>
  <si>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</si>
  <si>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</si>
  <si>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</si>
  <si>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</si>
  <si>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</si>
  <si>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</si>
  <si>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</si>
  <si>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</si>
  <si>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</si>
  <si>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</si>
  <si>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</si>
  <si>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</si>
  <si>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</si>
  <si>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</si>
  <si>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</si>
  <si>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</si>
  <si>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</si>
  <si>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</si>
  <si>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</si>
  <si>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</si>
  <si>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</si>
  <si>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</si>
  <si>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</si>
  <si>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</si>
  <si>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</si>
  <si>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</si>
  <si>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</si>
  <si>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</si>
  <si>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</si>
  <si>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</si>
  <si>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</si>
  <si>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</si>
  <si>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</si>
  <si>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</si>
  <si>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</si>
  <si>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</si>
  <si>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</si>
  <si>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</si>
  <si>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</si>
  <si>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</si>
  <si>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</si>
  <si>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</si>
  <si>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</si>
  <si>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</si>
  <si>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</si>
  <si>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</si>
  <si>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</si>
  <si>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</si>
  <si>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</si>
  <si>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</si>
  <si>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</si>
  <si>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</si>
  <si>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</si>
  <si>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</si>
  <si>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</si>
  <si>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</si>
  <si>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</si>
  <si>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</si>
  <si>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</si>
  <si>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</si>
  <si>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</si>
  <si>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</si>
  <si>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</si>
  <si>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</si>
  <si>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</si>
  <si>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</si>
  <si>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</si>
  <si>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</si>
  <si>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</si>
  <si>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</si>
  <si>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</si>
  <si>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</si>
  <si>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</si>
  <si>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</si>
  <si>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</si>
  <si>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</si>
  <si>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</si>
  <si>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</si>
  <si>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</si>
  <si>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</si>
  <si>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</si>
  <si>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</si>
  <si>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</si>
  <si>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</si>
  <si>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</si>
  <si>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</si>
  <si>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</si>
  <si>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</si>
  <si>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</si>
  <si>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</si>
  <si>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</si>
  <si>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</si>
  <si>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</si>
  <si>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</si>
  <si>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</si>
  <si>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</si>
  <si>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</si>
  <si>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</si>
  <si>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</si>
  <si>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</si>
  <si>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</si>
  <si>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</si>
  <si>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</si>
  <si>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</si>
  <si>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</si>
  <si>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</si>
  <si>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</si>
  <si>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</si>
  <si>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</si>
  <si>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</si>
  <si>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</si>
  <si>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</si>
  <si>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</si>
  <si>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</si>
  <si>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</si>
  <si>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</si>
  <si>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</si>
  <si>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</si>
  <si>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</si>
  <si>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</si>
  <si>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</si>
  <si>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</si>
  <si>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</si>
  <si>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</si>
  <si>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</si>
  <si>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</si>
  <si>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</si>
  <si>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</si>
  <si>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</si>
  <si>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</si>
  <si>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</si>
  <si>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</si>
  <si>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</si>
  <si>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</si>
  <si>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</si>
  <si>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</si>
  <si>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</si>
  <si>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</si>
  <si>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</si>
  <si>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</si>
  <si>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</si>
  <si>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</si>
  <si>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</si>
  <si>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</si>
  <si>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</si>
  <si>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</si>
  <si>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</si>
  <si>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</si>
  <si>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Site access owner refused to enter the contract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</si>
  <si>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</si>
  <si>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</si>
  <si>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</si>
  <si>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</si>
  <si>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</si>
  <si>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</si>
  <si>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</si>
  <si>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</si>
  <si>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</si>
  <si>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team need 40 minutes</t>
  </si>
  <si>
    <t>team need 45 minutes</t>
  </si>
  <si>
    <t>team will check after KHNJ9492</t>
  </si>
  <si>
    <t>team will check after ZHR0806</t>
  </si>
  <si>
    <t>PCM-20251201-00000733</t>
  </si>
  <si>
    <t>team need 55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</si>
</sst>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329.55913865740877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5.3930324073007796E-2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45992.507564583335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45992.507564583335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45992.507564583335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45992.507564583335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45992.507564583335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45992.507564583335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45992.507564583335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45992.507564583335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45992.507564583335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45992.507564583335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45992.507564583335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45992.507564583335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45992.507564583335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45992.507564583335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45992.507564583335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45992.507564583335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45992.507564583335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45992.507564583335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45992.507564583335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45992.507564583335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45992.507564583335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45992.507564583335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45992.507564583335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45992.507564583335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45992.507564583335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45992.507564583335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45992.507564583335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45992.507564583335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45992.507564583335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45992.507564583335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45992.507564583335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45992.507564583335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45992.507564583335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45992.507564583335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45992.507564583335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45992.507564583335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45992.507564583335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45992.507564583335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45992.507564583335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45992.507564583335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45992.507564583335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45992.507564583335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45992.507564583335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45992.507564583335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45992.507564583335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45992.507564583335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45992.507564583335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45992.507564583335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45992.507564583335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45992.507564583335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45992.507564583335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45992.507564583335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45992.507564583335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45992.507564583335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45992.507564583335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45992.507564583335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45992.507564583335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45992.507564583335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45992.507564583335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45992.507564583335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45992.507564583335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45992.507564583335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45992.507564583335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45992.507564583335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45992.507564583335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45992.507564583335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45992.507564583335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45992.507564583335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45992.507564583335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45992.507564583335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45992.507564583335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45992.507564583335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45992.507564583335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45992.507564583335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45992.507564583335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45992.507564583335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45992.507564583335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45992.507564583335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45992.507564583335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45992.507564583335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45992.507564583335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45992.507564583335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45992.507564583335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45992.507564583335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45992.507564583335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45992.507564583335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45992.507564583335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45992.507564583335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45992.507564583335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45992.507564583335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45992.507564583335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45992.507564583335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45992.507564583335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45992.507564583335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45992.507564583335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45992.507564583335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45992.507564583335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45992.507564583335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45992.507564583335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45992.507564583335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45992.507564583335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45992.507564583335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45992.507564583335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45992.507564583335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45992.507564583335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45992.507564583335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45992.507564583335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45992.507564583335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45992.507564583335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45992.507564583335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45992.507564583335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45992.507564583335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45992.507564583335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45992.507564583335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45992.507564583335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45992.507564583335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45992.507564583335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45992.507564583335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45992.507564583335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45992.507564583335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45992.507564583335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45992.507564583335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45992.507564583335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45992.507564583335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45992.507564583335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45992.507564583335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45992.507564583335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45992.507564583335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45992.507564583335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45992.507564583335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45992.507564583335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45992.507564583335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45992.507564583335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45992.507564583335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45992.507564583335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45992.507564583335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45992.507564583335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45992.507564583335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45992.507564583335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45992.507564583335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45992.507564583335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45992.507564583335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45992.507564583335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45992.507564583335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45992.507564583335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45992.507564583335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45992.507564583335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45992.507564583335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45992.507564583335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45992.507564583335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45992.507564583335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45992.507564583335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45992.507564583335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45992.507564583335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45992.507564583335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45992.507564583335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45992.507564583335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45992.507564583335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45992.507564583335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45992.507564583335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45992.507564583335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45992.507564583335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45992.507564583335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45992.507564583335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45992.507564583335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45992.507564583335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45992.507564583335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45992.507564583335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45992.507564583335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45992.507564583335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45992.507564583335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45992.507564583335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45992.507564583335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45992.507564583335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45992.507564583335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45992.507564583335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45992.507564583335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45992.507564583335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45992.507564583335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45992.507564583335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45992.507564583335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45992.507564583335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45992.507564583335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45992.507564583335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45992.507564583335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45992.507564583335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45992.507564583335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45992.507564583335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45992.507564583335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45992.507564583335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45992.507564583335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45992.507564583335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45992.507564583335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45992.507564583335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45992.507564583335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45992.507564583335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45992.507564583335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45992.507564583335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45992.507564583335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45992.507564583335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45992.507564583335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45992.507564583335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45992.507564583335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45992.507564583335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45992.507564583335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45992.507564583335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45992.507564583335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45992.507564583335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45992.507564583335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45992.507564583335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45992.507564583335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45992.507564583335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45992.507564583335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18F832D0-6916-4FFA-B377-B279B16388CA}"/>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167.50772662037343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8.1201456018534373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0.23542337962862803</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0.17167337963473983</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2.8594675924978219E-2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45992.507564583335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45992.507564583335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45992.507564583335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45992.507564583335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45992.507564583335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45992.507564583335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45992.507564583335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45992.507564583335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45992.507564583335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45992.507564583335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45992.507564583335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45992.507564583335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45992.507564583335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45992.507564583335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45992.507564583335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45992.507564583335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45992.507564583335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45992.507564583335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45992.507564583335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45992.507564583335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45992.507564583335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45992.507564583335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45992.507564583335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45992.507564583335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45992.507564583335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45992.507564583335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45992.507564583335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45992.507564583335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45992.507564583335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45992.507564583335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45992.507564583335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45992.507564583335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45992.507564583335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45992.507564583335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45992.507564583335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45992.507564583335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45992.507564583335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45992.507564583335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45992.507564583335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45992.507564583335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45992.507564583335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45992.507564583335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45992.507564583335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45992.507564583335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45992.507564583335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45992.507564583335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45992.507564583335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45992.507564583335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45992.507564583335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45992.507564583335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45992.507564583335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45992.507564583335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45992.507564583335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45992.507564583335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45992.507564583335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45992.507564583335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45992.507564583335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45992.507564583335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45992.507564583335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45992.507564583335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45992.507564583335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45992.507564583335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45992.507564583335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45992.507564583335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45992.507564583335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45992.507564583335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45992.507564583335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45992.507564583335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45992.507564583335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45992.507564583335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45992.507564583335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45992.507564583335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45992.507564583335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45992.507564583335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45992.507564583335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45992.507564583335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45992.507564583335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45992.507564583335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45992.507564583335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45992.507564583335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45992.507564583335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45992.507564583335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45992.507564583335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45992.507564583335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45992.507564583335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45992.507564583335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45992.507564583335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45992.507564583335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45992.507564583335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45992.507564583335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45992.507564583335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45992.507564583335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45992.507564583335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45992.507564583335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45992.507564583335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45992.507564583335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45992.507564583335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45992.507564583335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45992.507564583335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45992.507564583335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45992.507564583335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45992.507564583335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45992.507564583335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45992.507564583335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45992.507564583335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45992.507564583335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45992.507564583335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45992.507564583335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45992.507564583335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45992.507564583335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45992.507564583335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45992.507564583335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45992.507564583335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45992.507564583335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45992.507564583335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45992.507564583335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45992.507564583335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45992.507564583335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45992.507564583335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45992.507564583335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45992.507564583335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45992.507564583335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45992.507564583335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45992.507564583335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45992.507564583335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45992.507564583335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45992.507564583335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45992.507564583335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45992.507564583335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45992.507564583335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45992.507564583335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45992.507564583335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45992.507564583335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45992.507564583335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45992.507564583335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45992.507564583335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45992.507564583335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45992.507564583335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45992.507564583335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45992.507564583335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45992.507564583335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45992.507564583335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45992.507564583335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45992.507564583335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45992.507564583335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45992.507564583335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45992.507564583335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45992.507564583335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45992.507564583335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45992.507564583335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45992.507564583335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45992.507564583335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45992.507564583335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45992.507564583335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45992.507564583335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45992.507564583335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45992.507564583335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45992.507564583335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45992.507564583335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45992.507564583335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45992.507564583335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45992.507564583335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45992.507564583335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45992.507564583335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45992.507564583335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45992.507564583335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45992.507564583335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45992.507564583335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45992.507564583335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45992.507564583335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45992.507564583335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45992.507564583335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45992.507564583335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45992.507564583335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45992.507564583335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45992.507564583335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45992.507564583335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45992.507564583335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45992.507564583335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45992.507564583335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45992.507564583335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45992.507564583335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45992.507564583335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45992.507564583335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45992.507564583335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45992.507564583335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45992.507564583335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45992.507564583335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45992.507564583335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45992.507564583335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45992.507564583335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45992.507564583335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45992.507564583335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45992.507564583335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45992.507564583335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45992.507564583335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45992.507564583335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45992.507564583335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45992.507564583335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45992.507564583335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45992.507564583335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45992.507564583335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45992.507564583335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45992.507564583335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45992.507564583335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45992.507564583335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45992.507564583335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45992.507564583335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45992.507564583335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45992.507564583335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45992.507564583335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45992.507564583335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45992.507564583335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45992.507564583335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45992.507564583335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45992.507564583335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45992.507564583335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45992.507564583335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45992.507564583335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45992.507564583335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45992.507564583335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45992.507564583335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45992.507564583335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45992.507564583335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45992.507564583335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45992.507564583335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45992.507564583335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45992.507564583335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45992.507564583335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45992.507564583335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45992.507564583335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45992.507564583335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45992.507564583335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45992.507564583335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45992.507564583335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45992.507564583335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45992.507564583335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45992.507564583335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45992.507564583335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45992.507564583335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45992.507564583335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45992.507564583335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45992.507564583335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45992.507564583335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45992.507564583335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45992.507564583335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45992.507564583335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45992.507564583335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45992.507564583335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45992.507564583335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45992.507564583335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45992.507564583335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45992.507564583335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45992.507564583335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45992.507564583335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45992.507564583335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45992.507564583335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45992.507564583335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45992.507564583335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45992.507564583335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45992.507564583335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45992.507564583335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45992.507564583335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45992.507564583335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45992.507564583335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45992.507564583335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45992.507564583335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45992.507564583335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45992.507564583335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45992.507564583335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45992.507564583335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45992.507564583335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45992.507564583335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45992.507564583335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45992.507564583335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45992.507564583335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45992.507564583335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45992.507564583335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45992.507564583335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45992.507564583335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45992.507564583335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45992.507564583335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45992.507564583335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45992.507564583335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45992.507564583335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45992.507564583335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45992.507564583335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45992.507564583335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45992.507564583335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45992.507564583335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45992.507564583335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45992.507564583335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45992.507564583335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45992.507564583335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45992.507564583335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45992.507564583335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45992.507564583335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45992.507564583335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45992.507564583335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45992.507564583335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45992.507564583335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45992.507564583335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45992.507564583335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45992.507564583335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45992.507564583335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45992.507564583335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45992.507564583335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45992.507564583335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45992.507564583335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45992.507564583335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45992.507564583335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45992.507564583335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45992.507564583335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45992.507564583335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45992.507564583335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45992.507564583335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45992.507564583335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45992.507564583335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45992.507564583335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45992.507564583335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45992.507564583335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45992.507564583335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45992.507564583335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45992.507564583335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45992.507564583335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45992.507564583335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45992.507564583335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45992.507564583335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45992.507564583335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45992.507564583335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45992.507564583335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45992.507564583335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45992.507564583335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45992.507564583335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45992.507564583335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45992.507564583335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45992.507564583335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45992.507564583335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45992.507564583335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45992.507564583335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45992.507564583335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45992.507564583335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45992.507564583335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45992.507564583335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45992.507564583335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45992.507564583335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45992.507564583335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45992.507564583335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45992.507564583335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45992.507564583335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45992.507564583335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45992.507564583335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45992.507564583335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45992.507564583335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45992.507564583335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45992.507564583335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45992.507564583335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45992.507564583335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45992.507564583335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45992.507564583335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45992.507564583335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45992.507564583335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45992.507564583335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45992.507564583335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45992.507564583335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45992.507564583335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45992.507564583335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45992.507564583335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45992.507564583335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45992.507564583335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45992.507564583335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45992.507564583335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45992.507564583335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45992.507564583335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45992.507564583335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45992.507564583335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45992.507564583335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45992.507564583335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45992.507564583335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45992.507564583335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45992.507564583335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45992.507564583335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45992.507564583335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45992.507564583335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45992.507564583335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45992.507564583335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45992.507564583335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45992.507564583335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45992.507564583335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45992.507564583335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45992.507564583335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45992.507564583335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45992.507564583335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45992.507564583335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45992.507564583335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45992.507564583335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45992.507564583335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45992.507564583335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45992.507564583335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45992.507564583335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45992.507564583335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45992.507564583335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45992.507564583335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45992.507564583335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45992.507564583335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45992.507564583335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45992.507564583335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45992.507564583335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45992.507564583335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45992.507564583335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45992.507564583335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45992.507564583335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45992.507564583335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45992.507564583335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45992.507564583335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45992.507564583335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45992.507564583335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45992.507564583335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45992.507564583335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45992.507564583335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45992.507564583335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45992.507564583335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45992.507564583335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45992.507564583335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45992.507564583335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45992.507564583335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45992.507564583335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45992.507564583335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45992.507564583335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45992.507564583335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45992.507564583335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45992.507564583335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45992.507564583335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45992.507564583335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45992.507564583335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45992.507564583335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45992.507564583335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45992.507564583335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45992.507564583335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45992.507564583335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45992.507564583335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45992.507564583335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45992.507564583335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45992.507564583335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45992.507564583335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45992.507564583335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45992.507564583335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45992.507564583335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45992.507564583335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45992.507564583335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45992.507564583335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45992.507564583335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45992.507564583335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45992.507564583335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45992.507564583335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45992.507564583335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45992.507564583335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45992.507564583335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45992.507564583335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45992.507564583335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45992.507564583335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45992.507564583335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45992.507564583335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45992.507564583335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45992.507564583335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45992.507564583335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45992.507564583335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45992.507564583335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45992.507564583335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45992.507564583335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45992.507564583335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45992.507564583335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45992.507564583335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45992.507564583335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45992.507564583335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45992.507564583335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45992.507564583335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45992.507564583335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45992.507564583335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45992.507564583335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45992.507564583335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45992.507564583335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45992.507564583335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45992.507564583335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45992.507564583335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45992.507564583335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45992.507564583335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45992.507564583335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45992.507564583335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45992.507564583335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45992.507564583335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45992.507564583335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45992.507564583335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45992.507564583335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45992.507564583335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45992.507564583335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45992.507564583335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45992.507564583335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45992.507564583335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45992.507564583335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45992.507564583335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45992.507564583335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45992.507564583335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45992.507564583335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45992.507564583335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45992.507564583335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45992.507564583335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45992.507564583335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45992.507564583335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45992.507564583335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45992.507564583335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45992.507564583335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45992.507564583335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45992.507564583335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45992.507564583335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45992.507564583335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45992.507564583335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45992.507564583335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45992.507564583335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45992.507564583335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45992.507564583335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45992.507564583335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45992.507564583335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45992.507564583335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45992.507564583335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45992.507564583335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45992.507564583335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45992.507564583335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45992.507564583335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45992.507564583335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45992.507564583335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45992.507564583335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45992.507564583335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45992.507564583335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45992.507564583335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45992.507564583335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45992.507564583335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45992.507564583335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45992.507564583335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45992.507564583335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45992.507564583335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45992.507564583335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45992.507564583335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45992.507564583335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45992.507564583335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45992.507564583335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45992.507564583335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45992.507564583335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45992.507564583335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45992.507564583335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45992.507564583335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45992.507564583335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45992.507564583335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45992.507564583335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45992.507564583335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45992.507564583335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45992.507564583335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45992.507564583335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45992.507564583335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45992.507564583335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45992.507564583335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45992.507564583335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45992.507564583335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45992.507564583335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45992.507564583335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45992.507564583335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45992.507564583335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45992.507564583335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45992.507564583335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45992.507564583335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45992.507564583335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45992.507564583335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45992.507564583335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45992.507564583335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45992.507564583335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45992.507564583335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45992.507564583335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45992.507564583335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45992.507564583335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45992.507564583335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45992.507564583335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45992.507564583335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45992.507564583335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45992.507564583335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45992.507564583335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45992.507564583335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45992.507564583335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45992.507564583335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45992.507564583335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45992.507564583335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45992.507564583335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45992.507564583335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45992.507564583335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45992.507564583335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45992.507564583335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45992.507564583335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45992.507564583335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45992.507564583335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45992.507564583335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45992.507564583335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45992.507564583335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45992.507564583335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45992.507564583335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45992.507564583335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45992.507564583335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45992.507564583335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45992.507564583335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45992.507564583335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45992.507564583335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45992.507564583335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45992.507564583335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45992.507564583335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45992.507564583335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45992.507564583335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45992.507564583335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45992.507564583335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45992.507564583335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45992.507564583335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45992.507564583335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45992.507564583335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45992.507564583335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45992.507564583335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45992.507564583335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45992.507564583335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45992.507564583335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45992.507564583335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45992.507564583335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45992.507564583335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45992.507564583335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45992.507564583335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45992.507564583335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45992.507564583335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45992.507564583335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45992.507564583335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45992.507564583335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45992.507564583335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45992.507564583335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45992.507564583335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45992.507564583335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45992.507564583335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45992.507564583335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45992.507564583335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45992.507564583335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45992.507564583335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45992.507564583335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45992.507564583335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45992.507564583335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45992.507564583335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45992.507564583335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45992.507564583335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45992.507564583335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45992.507564583335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45992.507564583335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45992.507564583335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45992.507564583335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45992.507564583335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45992.507564583335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45992.507564583335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45992.507564583335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45992.507564583335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45992.507564583335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45992.507564583335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45992.507564583335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45992.507564583335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45992.507564583335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45992.507564583335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45992.507564583335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45992.507564583335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45992.507564583335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45992.507564583335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45992.507564583335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45992.507564583335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45992.507564583335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45992.507564583335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45992.507564583335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45992.507564583335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45992.507564583335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45992.507564583335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45992.507564583335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45992.507564583335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45992.507564583335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45992.507564583335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45992.507564583335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45992.507564583335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45992.507564583335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45992.507564583335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45992.507564583335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45992.507564583335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45992.507564583335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45992.507564583335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45992.507564583335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45992.507564583335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45992.507564583335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45992.507564583335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45992.507564583335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45992.507564583335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45992.507564583335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45992.507564583335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45992.507564583335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45992.507564583335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45992.507564583335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45992.507564583335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45992.507564583335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45992.507564583335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45992.507564583335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45992.507564583335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45992.507564583335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45992.507564583335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45992.507564583335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45992.507564583335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45992.507564583335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45992.507564583335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45992.507564583335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45992.507564583335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45992.507564583335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45992.507564583335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45992.507564583335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45992.507564583335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45992.507564583335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45992.507564583335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45992.507564583335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45992.507564583335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45992.507564583335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45992.507564583335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45992.507564583335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45992.507564583335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45992.507564583335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45992.507564583335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45992.507564583335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45992.507564583335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45992.507564583335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45992.507564583335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45992.507564583335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45992.507564583335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45992.507564583335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45992.507564583335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45992.507564583335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45992.507564583335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45992.507564583335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45992.507564583335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45992.507564583335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45992.507564583335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45992.507564583335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45992.507564583335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45992.507564583335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45992.507564583335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45992.507564583335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45992.507564583335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45992.507564583335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45992.507564583335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45992.507564583335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45992.507564583335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45992.507564583335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45992.507564583335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45992.507564583335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45992.507564583335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45992.507564583335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45992.507564583335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45992.507564583335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45992.507564583335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45992.507564583335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45992.507564583335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45992.507564583335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45992.507564583335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45992.507564583335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45992.507564583335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45992.507564583335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45992.507564583335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45992.507564583335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45992.507564583335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45992.507564583335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45992.507564583335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45992.507564583335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45992.507564583335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45992.507564583335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45992.507564583335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45992.507564583335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45992.507564583335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45992.507564583335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45992.507564583335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45992.507564583335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45992.507564583335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45992.507564583335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45992.507564583335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45992.507564583335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45992.507564583335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45992.507564583335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45992.507564583335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45992.507564583335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45992.507564583335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45992.507564583335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45992.507564583335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45992.507564583335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45992.507564583335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45992.507564583335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45992.507564583335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45992.507564583335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45992.507564583335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45992.507564583335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45992.507564583335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45992.507564583335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45992.507564583335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45992.507564583335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45992.507564583335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45992.507564583335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45992.507564583335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45992.507564583335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45992.507564583335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45992.507564583335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45992.507564583335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45992.507564583335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45992.507564583335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45992.507564583335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45992.507564583335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45992.507564583335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45992.507564583335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45992.507564583335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45992.507564583335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45992.507564583335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45992.507564583335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45992.507564583335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45992.507564583335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45992.507564583335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45992.507564583335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45992.507564583335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45992.507564583335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45992.507564583335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45992.507564583335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45992.507564583335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45992.507564583335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45992.507564583335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45992.507564583335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45992.507564583335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45992.507564583335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45992.507564583335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45992.507564583335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45992.507564583335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45992.507564583335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45992.507564583335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45992.507564583335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45992.507564583335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45992.507564583335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45992.507564583335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45992.507564583335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45992.507564583335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45992.507564583335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45992.507564583335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45992.507564583335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45992.507564583335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45992.507564583335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45992.507564583335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45992.507564583335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45992.507564583335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45992.507564583335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45992.507564583335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45992.507564583335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45992.507564583335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45992.507564583335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45992.507564583335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45992.507564583335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45992.507564583335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45992.507564583335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45992.507564583335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45992.507564583335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45992.507564583335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45992.507564583335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45992.507564583335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45992.507564583335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45992.507564583335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45992.507564583335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45992.507564583335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45992.507564583335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45992.507564583335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45992.507564583335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45992.507564583335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45992.507564583335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45992.507564583335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45992.507564583335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45992.507564583335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45992.507564583335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45992.507564583335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45992.507564583335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45992.507564583335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45992.507564583335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45992.507564583335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45992.507564583335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45992.507564583335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45992.507564583335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45992.507564583335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45992.507564583335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45992.507564583335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45992.507564583335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45992.507564583335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45992.507564583335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45992.507564583335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45992.507564583335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45992.507564583335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45992.507564583335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45992.507564583335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45992.507564583335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45992.507564583335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45992.507564583335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45992.507564583335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45992.507564583335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45992.507564583335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45992.507564583335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45992.507564583335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45992.507564583335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45992.507564583335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45992.507564583335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45992.507564583335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45992.507564583335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45992.507564583335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45992.507564583335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45992.507564583335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45992.507564583335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45992.507564583335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45992.507564583335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45992.507564583335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45992.507564583335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45992.507564583335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45992.507564583335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45992.507564583335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45992.507564583335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45992.507564583335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45992.507564583335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45992.507564583335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45992.507564583335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45992.507564583335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45992.507564583335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45992.507564583335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45992.507564583335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45992.507564583335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45992.507564583335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45992.507564583335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45992.507564583335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45992.507564583335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45992.507564583335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45992.507564583335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45992.507564583335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45992.507564583335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45992.507564583335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45992.507564583335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45992.507564583335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45992.507564583335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45992.507564583335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45992.507564583335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45992.507564583335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45992.507564583335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45992.507564583335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45992.507564583335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45992.507564583335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45992.507564583335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45992.507564583335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45992.507564583335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45992.507564583335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45992.507564583335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45992.507564583335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45992.507564583335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45992.507564583335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45992.507564583335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45992.507564583335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45992.507564583335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45992.507564583335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45992.507564583335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45992.507564583335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45992.507564583335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45992.507564583335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45992.507564583335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45992.507564583335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45992.507564583335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45992.507564583335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45992.507564583335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45992.507564583335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45992.507564583335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45992.507564583335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45992.507564583335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45992.507564583335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45992.507564583335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45992.507564583335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45992.507564583335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45992.507564583335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45992.507564583335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45992.507564583335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45992.507564583335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45992.507564583335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45992.507564583335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45992.507564583335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45992.507564583335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45992.507564583335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45992.507564583335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45992.507564583335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45992.507564583335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45992.507564583335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289.0268469907387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37130</v>
      </c>
      <c r="E3" s="91" t="s">
        <v>39106</v>
      </c>
      <c r="F3" s="92"/>
      <c r="G3" s="93">
        <f t="shared" ref="G3:G16" ca="1" si="0">IFERROR(NOW()-F3,"")</f>
        <v>45992.507564583335</v>
      </c>
      <c r="H3" s="92">
        <v>45992.394814814812</v>
      </c>
      <c r="I3" s="110" t="str">
        <f>IFERROR(VLOOKUP(D3,DB!A:F,6,0),"")</f>
        <v>SCECO</v>
      </c>
      <c r="J3" s="110" t="str">
        <f>IFERROR(VLOOKUP(D3,DB!A:G,7,0),"")</f>
        <v>Dead</v>
      </c>
      <c r="K3" s="94" t="s">
        <v>39203</v>
      </c>
      <c r="L3" s="88" t="str">
        <f>IFERROR(VLOOKUP(D3,DB!A:I,9,0),"")</f>
        <v>Latis</v>
      </c>
    </row>
    <row r="4" spans="1:16" ht="36" customHeight="1">
      <c r="A4" s="110" t="s">
        <v>39204</v>
      </c>
      <c r="B4" s="110" t="s">
        <v>5395</v>
      </c>
      <c r="C4" s="90">
        <v>1</v>
      </c>
      <c r="D4" s="88" t="s">
        <v>29846</v>
      </c>
      <c r="E4" s="91" t="s">
        <v>39106</v>
      </c>
      <c r="F4" s="92"/>
      <c r="G4" s="93">
        <f t="shared" ca="1" si="0"/>
        <v>45992.507564583335</v>
      </c>
      <c r="H4" s="92">
        <v>45992.412245370368</v>
      </c>
      <c r="I4" s="110" t="str">
        <f>IFERROR(VLOOKUP(D4,DB!A:F,6,0),"")</f>
        <v>SCECO</v>
      </c>
      <c r="J4" s="110" t="str">
        <f>IFERROR(VLOOKUP(D4,DB!A:G,7,0),"")</f>
        <v>Dead</v>
      </c>
      <c r="K4" s="94" t="s">
        <v>39205</v>
      </c>
      <c r="L4" s="88" t="str">
        <f>IFERROR(VLOOKUP(#REF!,DB!A:I,9,0),"")</f>
        <v/>
      </c>
    </row>
    <row r="5" spans="1:16" ht="15" customHeight="1">
      <c r="A5" s="110" t="s">
        <v>39202</v>
      </c>
      <c r="B5" s="110" t="str">
        <f>IFERROR(VLOOKUP(D5,DB!A:K,11,0),"")</f>
        <v>R4</v>
      </c>
      <c r="C5" s="90">
        <v>2</v>
      </c>
      <c r="D5" s="88" t="s">
        <v>32659</v>
      </c>
      <c r="E5" s="91" t="s">
        <v>39106</v>
      </c>
      <c r="F5" s="92"/>
      <c r="G5" s="93">
        <f t="shared" ca="1" si="0"/>
        <v>45992.507564583335</v>
      </c>
      <c r="H5" s="92">
        <v>45992.497731481482</v>
      </c>
      <c r="I5" s="110" t="str">
        <f>IFERROR(VLOOKUP(D5,DB!A:F,6,0),"")</f>
        <v>SCECO</v>
      </c>
      <c r="J5" s="110" t="str">
        <f>IFERROR(VLOOKUP(D5,DB!A:G,7,0),"")</f>
        <v>Dead</v>
      </c>
      <c r="K5" s="94" t="s">
        <v>39206</v>
      </c>
      <c r="L5" s="88" t="str">
        <f>IFERROR(VLOOKUP(D5,DB!A:I,9,0),"")</f>
        <v>Latis</v>
      </c>
    </row>
    <row r="6" spans="1:16" ht="15" customHeight="1">
      <c r="A6" s="110"/>
      <c r="B6" s="110" t="str">
        <f>IFERROR(VLOOKUP(D6,DB!A:K,11,0),"")</f>
        <v/>
      </c>
      <c r="C6" s="90"/>
      <c r="D6" s="88"/>
      <c r="E6" s="91"/>
      <c r="F6" s="92"/>
      <c r="G6" s="93">
        <f t="shared" ca="1" si="0"/>
        <v>45992.507564583335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45992.507564583335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45992.507564583335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45992.507564583335</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45992.507564583335</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45992.507564583335</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45992.507564583335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45992.507564583335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45992.507564583335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45992.507564583335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45992.507564583335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45992.507564583335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45992.507564583335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45992.507564583335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45992.507564583335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45992.507564583335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45992.507564583335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45992.507564583335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45992.507564583335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45992.507564583335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45992.507564583335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45992.507564583335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45992.507564583335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45992.507564583335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45992.507564583335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45992.507564583335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45992.507564583335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45992.507564583335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45992.507564583335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45992.507564583335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45992.507564583335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45992.507564583335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45992.507564583335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45992.507564583335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45992.507564583335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45992.507564583335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45992.507564583335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45992.507564583335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45992.507564583335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45992.507564583335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45992.507564583335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45992.507564583335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45992.507564583335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45992.507564583335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45992.507564583335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45992.507564583335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45992.507564583335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45992.507564583335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45992.507564583335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45992.507564583335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45992.507564583335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45992.507564583335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45992.507564583335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45992.507564583335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45992.507564583335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45992.507564583335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45992.507564583335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45992.507564583335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45992.507564583335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45992.507564583335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45992.507564583335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45992.507564583335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45992.507564583335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45992.507564583335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45992.507564583335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45992.507564583335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45992.507564583335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45992.507564583335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45992.507564583335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45992.507564583335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45992.507564583335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45992.507564583335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45992.507564583335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45992.507564583335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45992.507564583335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45992.507564583335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45992.507564583335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45992.507564583335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45992.507564583335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45992.507564583335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45992.507564583335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45992.507564583335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45992.507564583335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45992.507564583335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45992.507564583335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45992.507564583335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45992.507564583335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45992.507564583335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45992.507564583335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45992.507564583335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45992.507564583335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45992.507564583335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45992.507564583335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45992.507564583335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45992.507564583335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45992.507564583335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45992.507564583335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45992.507564583335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45992.507564583335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45992.507564583335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45992.507564583335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45992.507564583335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45992.507564583335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45992.507564583335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45992.507564583335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45992.507564583335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45992.507564583335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45992.507564583335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45992.507564583335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45992.507564583335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45992.507564583335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45992.507564583335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45992.507564583335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45992.507564583335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45992.507564583335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45992.507564583335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45992.507564583335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45992.507564583335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45992.507564583335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45992.507564583335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45992.507564583335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45992.507564583335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45992.507564583335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45992.507564583335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45992.507564583335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45992.507564583335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45992.507564583335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45992.507564583335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45992.507564583335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45992.507564583335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45992.507564583335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45992.507564583335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45992.507564583335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45992.507564583335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45992.507564583335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45992.507564583335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45992.507564583335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45992.507564583335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45992.507564583335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45992.507564583335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45992.507564583335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45992.507564583335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45992.507564583335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45992.507564583335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45992.507564583335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45992.507564583335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45992.507564583335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45992.507564583335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45992.507564583335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45992.507564583335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45992.507564583335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45992.507564583335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45992.507564583335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45992.507564583335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45992.507564583335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45992.507564583335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45992.507564583335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45992.507564583335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45992.507564583335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45992.507564583335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45992.507564583335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45992.507564583335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45992.507564583335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45992.507564583335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45992.507564583335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45992.507564583335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45992.507564583335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45992.507564583335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45992.507564583335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45992.507564583335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45992.507564583335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45992.507564583335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45992.507564583335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45992.507564583335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45992.507564583335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45992.507564583335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45992.507564583335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45992.507564583335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45992.507564583335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45992.507564583335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45992.507564583335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45992.507564583335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45992.507564583335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45992.507564583335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45992.507564583335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45992.507564583335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45992.507564583335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45992.507564583335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45992.507564583335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45992.507564583335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45992.507564583335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45992.507564583335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45992.507564583335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45992.507564583335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45992.507564583335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45992.507564583335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45992.507564583335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45992.507564583335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45992.507564583335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45992.507564583335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45992.507564583335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45992.507564583335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45992.507564583335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45992.507564583335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45992.507564583335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45992.507564583335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45992.507564583335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45992.507564583335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45992.507564583335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45992.507564583335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45992.507564583335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45992.507564583335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45992.507564583335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45992.507564583335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45992.507564583335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45992.507564583335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45992.507564583335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45992.507564583335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45992.507564583335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45992.507564583335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45992.507564583335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45992.507564583335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45992.507564583335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45992.507564583335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45992.507564583335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45992.507564583335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45992.507564583335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45992.507564583335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45992.507564583335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45992.507564583335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45992.507564583335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45992.507564583335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45992.507564583335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45992.507564583335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45992.507564583335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45992.507564583335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45992.507564583335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45992.507564583335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45992.507564583335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45992.507564583335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45992.507564583335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45992.507564583335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45992.507564583335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45992.507564583335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45992.507564583335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45992.507564583335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45992.507564583335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45992.507564583335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45992.507564583335</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100.67550439814659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66.318687268518261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43.846453472222493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11.134265972221328</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154"/>
      <c r="E6" s="37"/>
      <c r="F6" s="38"/>
      <c r="G6" s="135">
        <f ca="1">IFERROR(NOW()-F6,"")</f>
        <v>45992.507564583335</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45992.507564583335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45992.507564583335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45992.507564583335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45992.507564583335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45992.507564583335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45992.507564583335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45992.507564583335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45992.507564583335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45992.507564583335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45992.507564583335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45992.507564583335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45992.507564583335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45992.507564583335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45992.507564583335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45992.507564583335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45992.507564583335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45992.507564583335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45992.507564583335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45992.507564583335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45992.507564583335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45992.507564583335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45992.507564583335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45992.507564583335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45992.507564583335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45992.507564583335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45992.507564583335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45992.507564583335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45992.507564583335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45992.507564583335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45992.507564583335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45992.507564583335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45992.507564583335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45992.507564583335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45992.507564583335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45992.507564583335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45992.507564583335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45992.507564583335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45992.507564583335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45992.507564583335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45992.507564583335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45992.507564583335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45992.507564583335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45992.507564583335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45992.507564583335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45992.507564583335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45992.507564583335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45992.507564583335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45992.507564583335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45992.507564583335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45992.507564583335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45992.507564583335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45992.507564583335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45992.507564583335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45992.507564583335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45992.507564583335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45992.507564583335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45992.507564583335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45992.507564583335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45992.507564583335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45992.507564583335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45992.507564583335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45992.507564583335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45992.507564583335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39014</v>
      </c>
      <c r="E2" s="106" t="s">
        <v>39187</v>
      </c>
      <c r="F2" s="121">
        <v>45992.45039351852</v>
      </c>
      <c r="G2" s="72">
        <f ca="1">IFERROR(NOW()-F2,"-")</f>
        <v>5.7171064814610872E-2</v>
      </c>
      <c r="H2" s="121">
        <v>45992.45039351852</v>
      </c>
      <c r="I2" s="119" t="str">
        <f>IFERROR(VLOOKUP(D2,DB!A:F,6,0),"")</f>
        <v>SCECO+STB</v>
      </c>
      <c r="J2" s="119" t="str">
        <f>IFERROR(VLOOKUP(D2,DB!A:G,7,0),"")</f>
        <v>Good</v>
      </c>
      <c r="K2" s="122" t="s">
        <v>39216</v>
      </c>
      <c r="L2" s="137" t="str">
        <f>IFERROR(VLOOKUP(D2,DB!A:I,9,0),"")</f>
        <v>Latis</v>
      </c>
    </row>
    <row r="3" spans="1:16382" ht="31.5" customHeight="1">
      <c r="A3" s="118" t="s">
        <v>39215</v>
      </c>
      <c r="B3" s="119" t="str">
        <f>IFERROR(VLOOKUP(D3,DB!A:K,11,0),"")</f>
        <v>R6</v>
      </c>
      <c r="C3" s="120">
        <v>1</v>
      </c>
      <c r="D3" s="119" t="s">
        <v>36631</v>
      </c>
      <c r="E3" s="106" t="s">
        <v>39187</v>
      </c>
      <c r="F3" s="121">
        <v>45992.45039351852</v>
      </c>
      <c r="G3" s="72">
        <f ca="1">IFERROR(NOW()-F3,"-")</f>
        <v>5.7171064814610872E-2</v>
      </c>
      <c r="H3" s="121">
        <v>45992.45039351852</v>
      </c>
      <c r="I3" s="119" t="str">
        <f>IFERROR(VLOOKUP(D3,DB!A:F,6,0),"")</f>
        <v>SCECO</v>
      </c>
      <c r="J3" s="119" t="str">
        <f>IFERROR(VLOOKUP(D3,DB!A:G,7,0),"")</f>
        <v>Dead</v>
      </c>
      <c r="K3" s="122" t="s">
        <v>39217</v>
      </c>
      <c r="L3" s="137" t="str">
        <f>IFERROR(VLOOKUP(D3,DB!A:I,9,0),"")</f>
        <v>Latis</v>
      </c>
    </row>
    <row r="4" spans="1:16382" ht="31.5" customHeight="1">
      <c r="A4" s="118" t="s">
        <v>39215</v>
      </c>
      <c r="B4" s="119" t="str">
        <f>IFERROR(VLOOKUP(D4,DB!A:K,11,0),"")</f>
        <v>R6</v>
      </c>
      <c r="C4" s="120">
        <v>1</v>
      </c>
      <c r="D4" s="119" t="s">
        <v>37045</v>
      </c>
      <c r="E4" s="142" t="s">
        <v>39187</v>
      </c>
      <c r="F4" s="121">
        <v>45992.45039351852</v>
      </c>
      <c r="G4" s="72">
        <f ca="1">IFERROR(NOW()-F4,"-")</f>
        <v>5.7171064814610872E-2</v>
      </c>
      <c r="H4" s="121">
        <v>45992.45039351852</v>
      </c>
      <c r="I4" s="119" t="str">
        <f>IFERROR(VLOOKUP(D4,DB!A:F,6,0),"")</f>
        <v>SCECO</v>
      </c>
      <c r="J4" s="119" t="str">
        <f>IFERROR(VLOOKUP(D4,DB!A:G,7,0),"")</f>
        <v>Vandalized</v>
      </c>
      <c r="K4" s="122" t="s">
        <v>39218</v>
      </c>
      <c r="L4" s="137" t="str">
        <f>IFERROR(VLOOKUP(D4,DB!A:I,9,0),"")</f>
        <v>Latis</v>
      </c>
    </row>
    <row r="5" spans="1:16382" ht="31.5" customHeight="1">
      <c r="A5" s="118" t="s">
        <v>39215</v>
      </c>
      <c r="B5" s="119" t="str">
        <f>IFERROR(VLOOKUP(D5,DB!A:K,11,0),"")</f>
        <v>R6</v>
      </c>
      <c r="C5" s="120">
        <v>1</v>
      </c>
      <c r="D5" s="119" t="s">
        <v>35148</v>
      </c>
      <c r="E5" s="142" t="s">
        <v>39187</v>
      </c>
      <c r="F5" s="121">
        <v>45992.45039351852</v>
      </c>
      <c r="G5" s="72">
        <f ca="1">IFERROR(NOW()-F5,"-")</f>
        <v>5.7171064814610872E-2</v>
      </c>
      <c r="H5" s="121">
        <v>45992.45039351852</v>
      </c>
      <c r="I5" s="119" t="str">
        <f>IFERROR(VLOOKUP(D5,DB!A:F,6,0),"")</f>
        <v>SCECO</v>
      </c>
      <c r="J5" s="119" t="str">
        <f>IFERROR(VLOOKUP(D5,DB!A:G,7,0),"")</f>
        <v>Vandalized</v>
      </c>
      <c r="K5" s="122" t="s">
        <v>39219</v>
      </c>
      <c r="L5" s="137" t="str">
        <f>IFERROR(VLOOKUP(D5,DB!A:I,9,0),"")</f>
        <v>Latis</v>
      </c>
    </row>
    <row r="6" spans="1:16382" ht="31.5" customHeight="1">
      <c r="A6" s="118" t="s">
        <v>39220</v>
      </c>
      <c r="B6" s="119" t="str">
        <f>IFERROR(VLOOKUP(D6,DB!A:K,11,0),"")</f>
        <v>R6</v>
      </c>
      <c r="C6" s="120">
        <v>1</v>
      </c>
      <c r="D6" s="119" t="s">
        <v>33791</v>
      </c>
      <c r="E6" s="142" t="s">
        <v>39187</v>
      </c>
      <c r="F6" s="121">
        <v>45992.473194444443</v>
      </c>
      <c r="G6" s="72">
        <f ca="1">IFERROR(NOW()-F6,"-")</f>
        <v>3.4370138891972601E-2</v>
      </c>
      <c r="H6" s="121">
        <v>45992.473194444443</v>
      </c>
      <c r="I6" s="119" t="str">
        <f>IFERROR(VLOOKUP(D6,DB!A:F,6,0),"")</f>
        <v>SCECO</v>
      </c>
      <c r="J6" s="119" t="str">
        <f>IFERROR(VLOOKUP(D6,DB!A:G,7,0),"")</f>
        <v>Vandalized</v>
      </c>
      <c r="K6" s="122" t="s">
        <v>39221</v>
      </c>
      <c r="L6" s="137" t="str">
        <f>IFERROR(VLOOKUP(D6,DB!A:I,9,0),"")</f>
        <v>Latis</v>
      </c>
    </row>
    <row r="7" spans="1:16382" ht="31.5" customHeight="1">
      <c r="A7" s="118"/>
      <c r="B7" s="119" t="str">
        <f>IFERROR(VLOOKUP(D7,DB!A:K,11,0),"")</f>
        <v/>
      </c>
      <c r="C7" s="120"/>
      <c r="D7" s="119"/>
      <c r="E7" s="142"/>
      <c r="F7" s="121"/>
      <c r="G7" s="72">
        <f ca="1">IFERROR(NOW()-F7,"-")</f>
        <v>45992.507564583335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45992.507564583335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45992.507564583335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45992.507564583335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45992.507564583335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45992.507564583335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45992.507564583335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45992.507564583335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45992.507564583335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45992.507564583335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45992.507564583335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45992.507564583335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45992.507564583335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45992.507564583335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45992.507564583335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45992.507564583335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45992.507564583335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45992.507564583335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45992.507564583335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45992.507564583335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45992.507564583335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45992.507564583335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45992.507564583335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45992.507564583335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45992.507564583335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45992.507564583335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45992.507564583335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45992.507564583335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45992.507564583335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45992.507564583335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45992.507564583335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45992.507564583335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45992.507564583335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45992.507564583335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45992.507564583335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45992.507564583335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45992.507564583335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45992.507564583335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45992.507564583335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45992.507564583335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45992.507564583335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45992.507564583335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45992.507564583335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45992.507564583335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45992.507564583335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45992.507564583335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45992.507564583335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45992.507564583335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45992.507564583335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45992.507564583335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45992.507564583335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45992.507564583335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45992.507564583335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45992.507564583335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45992.507564583335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45992.507564583335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45992.507564583335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45992.507564583335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45992.507564583335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45992.507564583335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45992.507564583335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45992.507564583335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45992.507564583335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45992.507564583335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45992.507564583335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45992.507564583335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45992.507564583335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45992.507564583335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45992.507564583335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45992.507564583335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45992.507564583335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45992.507564583335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45992.507564583335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45992.507564583335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45992.507564583335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45992.507564583335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45992.507564583335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45992.507564583335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45992.507564583335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45992.507564583335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45992.507564583335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45992.507564583335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45992.507564583335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45992.507564583335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45992.507564583335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45992.507564583335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45992.507564583335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45992.507564583335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45992.507564583335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45992.507564583335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45992.507564583335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45992.507564583335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45992.507564583335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45992.507564583335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45992.507564583335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45992.507564583335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45992.507564583335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45992.507564583335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45992.507564583335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45992.507564583335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45992.507564583335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45992.507564583335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45992.507564583335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45992.507564583335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45992.507564583335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45992.507564583335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45992.507564583335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45992.507564583335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45992.507564583335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45992.507564583335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45992.507564583335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45992.507564583335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45992.507564583335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45992.507564583335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45992.507564583335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45992.507564583335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45992.507564583335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45992.507564583335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45992.507564583335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45992.507564583335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45992.507564583335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45992.507564583335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45992.507564583335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45992.507564583335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45992.507564583335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45992.507564583335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45992.507564583335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45992.507564583335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45992.507564583335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45992.507564583335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45992.507564583335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45992.507564583335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45992.507564583335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45992.507564583335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45992.507564583335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45992.507564583335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45992.507564583335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45992.507564583335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45992.507564583335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45992.507564583335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45992.507564583335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45992.507564583335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45992.507564583335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45992.507564583335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45992.507564583335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45992.507564583335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45992.507564583335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45992.507564583335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45992.507564583335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45992.507564583335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45992.507564583335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45992.507564583335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45992.507564583335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45992.507564583335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45992.507564583335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45992.507564583335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45992.507564583335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45992.507564583335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45992.507564583335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45992.507564583335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45992.507564583335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45992.507564583335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45992.507564583335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45992.507564583335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45992.507564583335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45992.507564583335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45992.507564583335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45992.507564583335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45992.507564583335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45992.507564583335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45992.507564583335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45992.507564583335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45992.507564583335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45992.507564583335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45992.507564583335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45992.507564583335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45992.507564583335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45992.507564583335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45992.507564583335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45992.507564583335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45992.507564583335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45992.507564583335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45992.507564583335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45992.507564583335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45992.507564583335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45992.507564583335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45992.507564583335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45992.507564583335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45992.507564583335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45992.507564583335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45992.507564583335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45992.507564583335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45992.507564583335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45992.507564583335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45992.507564583335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45992.507564583335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45992.507564583335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45992.507564583335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45992.507564583335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45992.507564583335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45992.507564583335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45992.507564583335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45992.507564583335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45992.507564583335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45992.507564583335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45992.507564583335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45992.507564583335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45992.507564583335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45992.507564583335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45992.507564583335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45992.507564583335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45992.507564583335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45992.507564583335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45992.507564583335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45992.507564583335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45992.507564583335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45992.507564583335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45992.507564583335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45992.507564583335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45992.507564583335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45992.507564583335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45992.507564583335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45992.507564583335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45992.507564583335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45992.507564583335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45992.507564583335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45992.507564583335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45992.507564583335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45992.507564583335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45992.507564583335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45992.507564583335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45992.507564583335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45992.507564583335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45992.507564583335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45992.507564583335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45992.507564583335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45992.507564583335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45992.507564583335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45992.507564583335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45992.507564583335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45992.507564583335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45992.507564583335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45992.507564583335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45992.507564583335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45992.507564583335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45992.507564583335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45992.507564583335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45992.507564583335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45992.507564583335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45992.507564583335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45992.507564583335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45992.507564583335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45992.507564583335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45992.507564583335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45992.507564583335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45992.507564583335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45992.507564583335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45992.507564583335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45992.507564583335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45992.507564583335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45992.507564583335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45992.507564583335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45992.507564583335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45992.507564583335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45992.507564583335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45992.507564583335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45992.507564583335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45992.507564583335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45992.507564583335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45992.507564583335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45992.507564583335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45992.507564583335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45992.507564583335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45992.507564583335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45992.507564583335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45992.507564583335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45992.507564583335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45992.507564583335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45992.507564583335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45992.507564583335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45992.507564583335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45992.507564583335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45992.507564583335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45992.507564583335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45992.507564583335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45992.507564583335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45992.507564583335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45992.507564583335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45992.507564583335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45992.507564583335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45992.507564583335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45992.507564583335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45992.507564583335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45992.507564583335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45992.507564583335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45992.507564583335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45992.507564583335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45992.507564583335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45992.507564583335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45992.507564583335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45992.507564583335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45992.507564583335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45992.507564583335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45992.507564583335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45992.507564583335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45992.507564583335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45992.507564583335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45992.507564583335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45992.507564583335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45992.507564583335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45992.507564583335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45992.507564583335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45992.507564583335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45992.507564583335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45992.507564583335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45992.507564583335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45992.507564583335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45992.507564583335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45992.507564583335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45992.507564583335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45992.507564583335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45992.507564583335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45992.507564583335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45992.507564583335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45992.507564583335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45992.507564583335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45992.507564583335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45992.507564583335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45992.507564583335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45992.507564583335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45992.507564583335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45992.507564583335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45992.507564583335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45992.507564583335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45992.507564583335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45992.507564583335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45992.507564583335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45992.507564583335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45992.507564583335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45992.507564583335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45992.507564583335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45992.507564583335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45992.507564583335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45992.507564583335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45992.507564583335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45992.507564583335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45992.507564583335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45992.507564583335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45992.507564583335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45992.507564583335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45992.507564583335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45992.507564583335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45992.507564583335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45992.507564583335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45992.507564583335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45992.507564583335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45992.507564583335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45992.507564583335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45992.507564583335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45992.507564583335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45992.507564583335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45992.507564583335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45992.507564583335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45992.507564583335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45992.507564583335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45992.507564583335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45992.507564583335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45992.507564583335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45992.507564583335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45992.507564583335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45992.507564583335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45992.507564583335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45992.507564583335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45992.507564583335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45992.507564583335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45992.507564583335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45992.507564583335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45992.507564583335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45992.507564583335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45992.507564583335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45992.507564583335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45992.507564583335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45992.507564583335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45992.507564583335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45992.507564583335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45992.507564583335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45992.507564583335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45992.507564583335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45992.507564583335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45992.507564583335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45992.507564583335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45992.507564583335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45992.507564583335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45992.507564583335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45992.507564583335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45992.507564583335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45992.507564583335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45992.507564583335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45992.507564583335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45992.507564583335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45992.507564583335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45992.507564583335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45992.507564583335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45992.507564583335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45992.507564583335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45992.507564583335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45992.507564583335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45992.507564583335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45992.507564583335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45992.507564583335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45992.507564583335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45992.507564583335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45992.507564583335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45992.507564583335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45992.507564583335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45992.507564583335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45992.507564583335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45992.507564583335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45992.507564583335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45992.507564583335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45992.507564583335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45992.507564583335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45992.507564583335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45992.507564583335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45992.507564583335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45992.507564583335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45992.507564583335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45992.507564583335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45992.507564583335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45992.507564583335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45992.507564583335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45992.507564583335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45992.507564583335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45992.507564583335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45992.507564583335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45992.507564583335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45992.507564583335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45992.507564583335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45992.507564583335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45992.507564583335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45992.507564583335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45992.507564583335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45992.507564583335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45992.507564583335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45992.507564583335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45992.507564583335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45992.507564583335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45992.507564583335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45992.507564583335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45992.507564583335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45992.507564583335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45992.507564583335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45992.507564583335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45992.507564583335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45992.507564583335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45992.507564583335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45992.507564583335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45992.507564583335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45992.507564583335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45992.507564583335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45992.507564583335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45992.507564583335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45992.507564583335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45992.507564583335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45992.507564583335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45992.507564583335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45992.507564583335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45992.507564583335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45992.507564583335</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45992.507564583335</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2025-12-01T09:11:44Z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