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68" documentId="120_S{2AC9BD13-BADA-5192-A53E-5A8FF88502F6}" xr6:coauthVersionLast="47" xr6:coauthVersionMax="47" xr10:uidLastSave="{9BE8C671-34E8-4888-B382-47E2C560417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<sst xmlns="http://schemas.openxmlformats.org/spreadsheetml/2006/main" count="180292" uniqueCount="39128">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</sst>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309.40805543981696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45972.356481365743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45972.356481365743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45972.356481365743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45972.356481365743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45972.356481365743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45972.356481365743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45972.356481365743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45972.356481365743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45972.356481365743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45972.356481365743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45972.356481365743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45972.356481365743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45972.356481365743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45972.356481365743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45972.356481365743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45972.356481365743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45972.356481365743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45972.356481365743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45972.356481365743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45972.356481365743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45972.356481365743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45972.356481365743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45972.356481365743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45972.356481365743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45972.356481365743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45972.356481365743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45972.356481365743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45972.356481365743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45972.356481365743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45972.356481365743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45972.356481365743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45972.356481365743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45972.356481365743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45972.356481365743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45972.356481365743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45972.356481365743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45972.356481365743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45972.356481365743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45972.356481365743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45972.356481365743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45972.356481365743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45972.356481365743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45972.356481365743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45972.356481365743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147.35664340278163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7.2962847225426231E-2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22411</v>
      </c>
      <c r="E5" s="103"/>
      <c r="F5" s="104"/>
      <c r="G5" s="105">
        <f t="shared" ca="1" si="1"/>
        <v>45972.356481365743</v>
      </c>
      <c r="H5" s="104"/>
      <c r="I5" s="18" t="str">
        <f>IFERROR(VLOOKUP(D5,DB!A:F,6,0),"")</f>
        <v>SCECO</v>
      </c>
      <c r="J5" s="18" t="str">
        <f>IFERROR(VLOOKUP(D5,DB!A:G,7,0),"")</f>
        <v>Vandalized</v>
      </c>
      <c r="K5" s="19" t="s">
        <v>39107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45972.356481365743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45972.356481365743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45972.356481365743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45972.356481365743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45972.356481365743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45972.356481365743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45972.356481365743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45972.356481365743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45972.356481365743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45972.356481365743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45972.356481365743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45972.356481365743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45972.356481365743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45972.356481365743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45972.356481365743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45972.356481365743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45972.356481365743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45972.356481365743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45972.356481365743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45972.356481365743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45972.356481365743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45972.356481365743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45972.356481365743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45972.356481365743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45972.356481365743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45972.356481365743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45972.356481365743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45972.356481365743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45972.356481365743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45972.356481365743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45972.356481365743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45972.356481365743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45972.356481365743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45972.356481365743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45972.356481365743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45972.356481365743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45972.356481365743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45972.356481365743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45972.356481365743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45972.356481365743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45972.356481365743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45972.356481365743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45972.356481365743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45972.356481365743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45972.356481365743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45972.356481365743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45972.356481365743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45972.356481365743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45972.356481365743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45972.356481365743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45972.356481365743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45972.356481365743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45972.356481365743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45972.356481365743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45972.356481365743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45972.356481365743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45972.356481365743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45972.356481365743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45972.356481365743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45972.356481365743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45972.356481365743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45972.356481365743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45972.356481365743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45972.356481365743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45972.356481365743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45972.356481365743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45972.356481365743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45972.356481365743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45972.356481365743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45972.356481365743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45972.356481365743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45972.356481365743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45972.356481365743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45972.356481365743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45972.356481365743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45972.356481365743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45972.356481365743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45972.356481365743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45972.356481365743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45972.356481365743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45972.356481365743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45972.356481365743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45972.356481365743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45972.356481365743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45972.356481365743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45972.356481365743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45972.356481365743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45972.356481365743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45972.356481365743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45972.356481365743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45972.356481365743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45972.356481365743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45972.356481365743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45972.356481365743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45972.356481365743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45972.356481365743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45972.356481365743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45972.356481365743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45972.356481365743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45972.356481365743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45972.356481365743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45972.356481365743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45972.356481365743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45972.356481365743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45972.356481365743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45972.356481365743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45972.356481365743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45972.356481365743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45972.356481365743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45972.356481365743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45972.356481365743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45972.356481365743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45972.356481365743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45972.356481365743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45972.356481365743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45972.356481365743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45972.356481365743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45972.356481365743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45972.356481365743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45972.356481365743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45972.356481365743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45972.356481365743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45972.356481365743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45972.356481365743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45972.356481365743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45972.356481365743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45972.356481365743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45972.356481365743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45972.356481365743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45972.356481365743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45972.356481365743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45972.356481365743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45972.356481365743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45972.356481365743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45972.356481365743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45972.356481365743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45972.356481365743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45972.356481365743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45972.356481365743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45972.356481365743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45972.356481365743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45972.356481365743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45972.356481365743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45972.356481365743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45972.356481365743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45972.356481365743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45972.356481365743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45972.356481365743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45972.356481365743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45972.356481365743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45972.356481365743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45972.356481365743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45972.356481365743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45972.356481365743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45972.356481365743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45972.356481365743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45972.356481365743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45972.356481365743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45972.356481365743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45972.356481365743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45972.356481365743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45972.356481365743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45972.356481365743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45972.356481365743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45972.356481365743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45972.356481365743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45972.356481365743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45972.356481365743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45972.356481365743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45972.356481365743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45972.356481365743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45972.356481365743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45972.356481365743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45972.356481365743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45972.356481365743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45972.356481365743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45972.356481365743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45972.356481365743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45972.356481365743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45972.356481365743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45972.356481365743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45972.356481365743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45972.356481365743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45972.356481365743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45972.356481365743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45972.356481365743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45972.356481365743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45972.356481365743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45972.356481365743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45972.356481365743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45972.356481365743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45972.356481365743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45972.356481365743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45972.356481365743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45972.356481365743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45972.356481365743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45972.356481365743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45972.356481365743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45972.356481365743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45972.356481365743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45972.356481365743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45972.356481365743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45972.356481365743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45972.356481365743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45972.356481365743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45972.356481365743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45972.356481365743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45972.356481365743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45972.356481365743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45972.356481365743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45972.356481365743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45972.356481365743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45972.356481365743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45972.356481365743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45972.356481365743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45972.356481365743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45972.356481365743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45972.356481365743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45972.356481365743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45972.356481365743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45972.356481365743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45972.356481365743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45972.356481365743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45972.356481365743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45972.356481365743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45972.356481365743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45972.356481365743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45972.356481365743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45972.356481365743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45972.356481365743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45972.356481365743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45972.356481365743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45972.356481365743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45972.356481365743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45972.356481365743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45972.356481365743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45972.356481365743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45972.356481365743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45972.356481365743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45972.356481365743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45972.356481365743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45972.356481365743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45972.356481365743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45972.356481365743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45972.356481365743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45972.356481365743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45972.356481365743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45972.356481365743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45972.356481365743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45972.356481365743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45972.356481365743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45972.356481365743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45972.356481365743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45972.356481365743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45972.356481365743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45972.356481365743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45972.356481365743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45972.356481365743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45972.356481365743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45972.356481365743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45972.356481365743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45972.356481365743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45972.356481365743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45972.356481365743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45972.356481365743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45972.356481365743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45972.356481365743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45972.356481365743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45972.356481365743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45972.356481365743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45972.356481365743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45972.356481365743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45972.356481365743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45972.356481365743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45972.356481365743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45972.356481365743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45972.356481365743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45972.356481365743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45972.356481365743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45972.356481365743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45972.356481365743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45972.356481365743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45972.356481365743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45972.356481365743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45972.356481365743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45972.356481365743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45972.356481365743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45972.356481365743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45972.356481365743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45972.356481365743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45972.356481365743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45972.356481365743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45972.356481365743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45972.356481365743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45972.356481365743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45972.356481365743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45972.356481365743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45972.356481365743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45972.356481365743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45972.356481365743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45972.356481365743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45972.356481365743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45972.356481365743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45972.356481365743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45972.356481365743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45972.356481365743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45972.356481365743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45972.356481365743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45972.356481365743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45972.356481365743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45972.356481365743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45972.356481365743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45972.356481365743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45972.356481365743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45972.356481365743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45972.356481365743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45972.356481365743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45972.356481365743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45972.356481365743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45972.356481365743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45972.356481365743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45972.356481365743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45972.356481365743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45972.356481365743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45972.356481365743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45972.356481365743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45972.356481365743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45972.356481365743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45972.356481365743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45972.356481365743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45972.356481365743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45972.356481365743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45972.356481365743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45972.356481365743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45972.356481365743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45972.356481365743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45972.356481365743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45972.356481365743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45972.356481365743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45972.356481365743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45972.356481365743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45972.356481365743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45972.356481365743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45972.356481365743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45972.356481365743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45972.356481365743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45972.356481365743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45972.356481365743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45972.356481365743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45972.356481365743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45972.356481365743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45972.356481365743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45972.356481365743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45972.356481365743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45972.356481365743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45972.356481365743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45972.356481365743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45972.356481365743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45972.356481365743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45972.356481365743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45972.356481365743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45972.356481365743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45972.356481365743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45972.356481365743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45972.356481365743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45972.356481365743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45972.356481365743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45972.356481365743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45972.356481365743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45972.356481365743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45972.356481365743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45972.356481365743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45972.356481365743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45972.356481365743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45972.356481365743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45972.356481365743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45972.356481365743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45972.356481365743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45972.356481365743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45972.356481365743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45972.356481365743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45972.356481365743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45972.356481365743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45972.356481365743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45972.356481365743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45972.356481365743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45972.356481365743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45972.356481365743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45972.356481365743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45972.356481365743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45972.356481365743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45972.356481365743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45972.356481365743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45972.356481365743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45972.356481365743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45972.356481365743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45972.356481365743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45972.356481365743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45972.356481365743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45972.356481365743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45972.356481365743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45972.356481365743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45972.356481365743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45972.356481365743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45972.356481365743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45972.356481365743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45972.356481365743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45972.356481365743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45972.356481365743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45972.356481365743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45972.356481365743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45972.356481365743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45972.356481365743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45972.356481365743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45972.356481365743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45972.356481365743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45972.356481365743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45972.356481365743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45972.356481365743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45972.356481365743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45972.356481365743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45972.356481365743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45972.356481365743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45972.356481365743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45972.356481365743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45972.356481365743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45972.356481365743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45972.356481365743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45972.356481365743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45972.356481365743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45972.356481365743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45972.356481365743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45972.356481365743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45972.356481365743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45972.356481365743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45972.356481365743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45972.356481365743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45972.356481365743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45972.356481365743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45972.356481365743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45972.356481365743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45972.356481365743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45972.356481365743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45972.356481365743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45972.356481365743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45972.356481365743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45972.356481365743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45972.356481365743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45972.356481365743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45972.356481365743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45972.356481365743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45972.356481365743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45972.356481365743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45972.356481365743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45972.356481365743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45972.356481365743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45972.356481365743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45972.356481365743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45972.356481365743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45972.356481365743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45972.356481365743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45972.356481365743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45972.356481365743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45972.356481365743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45972.356481365743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45972.356481365743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45972.356481365743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45972.356481365743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45972.356481365743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45972.356481365743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45972.356481365743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45972.356481365743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45972.356481365743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45972.356481365743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45972.356481365743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45972.356481365743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45972.356481365743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45972.356481365743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45972.356481365743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45972.356481365743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45972.356481365743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45972.356481365743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45972.356481365743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45972.356481365743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45972.356481365743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45972.356481365743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45972.356481365743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45972.356481365743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45972.356481365743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45972.356481365743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45972.356481365743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45972.356481365743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45972.356481365743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45972.356481365743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45972.356481365743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45972.356481365743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45972.356481365743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45972.356481365743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45972.356481365743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45972.356481365743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45972.356481365743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45972.356481365743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45972.356481365743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45972.356481365743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45972.356481365743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45972.356481365743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45972.356481365743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45972.356481365743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45972.356481365743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45972.356481365743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45972.356481365743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45972.356481365743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45972.356481365743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45972.356481365743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45972.356481365743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45972.356481365743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45972.356481365743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45972.356481365743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45972.356481365743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45972.356481365743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45972.356481365743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45972.356481365743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45972.356481365743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45972.356481365743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45972.356481365743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45972.356481365743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45972.356481365743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45972.356481365743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45972.356481365743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45972.356481365743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45972.356481365743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45972.356481365743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45972.356481365743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45972.356481365743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45972.356481365743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45972.356481365743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45972.356481365743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45972.356481365743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45972.356481365743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45972.356481365743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45972.356481365743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45972.356481365743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45972.356481365743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45972.356481365743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45972.356481365743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45972.356481365743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45972.356481365743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45972.356481365743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45972.356481365743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45972.356481365743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45972.356481365743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45972.356481365743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45972.356481365743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45972.356481365743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45972.356481365743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45972.356481365743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45972.356481365743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45972.356481365743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45972.356481365743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45972.356481365743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45972.356481365743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45972.356481365743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45972.356481365743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45972.356481365743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45972.356481365743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45972.356481365743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45972.356481365743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45972.356481365743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45972.356481365743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45972.356481365743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45972.356481365743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45972.356481365743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45972.356481365743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45972.356481365743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45972.356481365743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45972.356481365743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45972.356481365743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45972.356481365743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45972.356481365743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45972.356481365743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45972.356481365743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45972.356481365743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45972.356481365743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45972.356481365743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45972.356481365743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45972.356481365743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45972.356481365743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45972.356481365743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45972.356481365743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45972.356481365743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45972.356481365743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45972.356481365743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45972.356481365743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45972.356481365743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45972.356481365743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45972.356481365743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45972.356481365743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45972.356481365743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45972.356481365743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45972.356481365743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45972.356481365743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45972.356481365743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45972.356481365743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45972.356481365743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45972.356481365743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45972.356481365743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45972.356481365743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45972.356481365743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45972.356481365743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45972.356481365743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45972.356481365743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45972.356481365743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45972.356481365743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45972.356481365743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45972.356481365743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45972.356481365743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45972.356481365743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45972.356481365743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45972.356481365743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45972.356481365743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45972.356481365743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45972.356481365743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45972.356481365743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45972.356481365743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45972.356481365743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45972.356481365743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45972.356481365743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45972.356481365743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45972.356481365743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45972.356481365743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45972.356481365743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45972.356481365743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45972.356481365743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45972.356481365743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45972.356481365743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45972.356481365743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45972.356481365743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45972.356481365743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45972.356481365743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45972.356481365743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45972.356481365743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45972.356481365743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45972.356481365743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45972.356481365743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45972.356481365743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45972.356481365743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45972.356481365743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45972.356481365743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45972.356481365743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45972.356481365743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45972.356481365743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45972.356481365743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45972.356481365743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45972.356481365743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45972.356481365743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45972.356481365743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45972.356481365743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45972.356481365743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45972.356481365743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45972.356481365743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45972.356481365743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45972.356481365743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45972.356481365743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45972.356481365743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45972.356481365743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45972.356481365743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45972.356481365743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45972.356481365743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45972.356481365743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45972.356481365743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45972.356481365743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45972.356481365743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45972.356481365743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45972.356481365743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45972.356481365743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45972.356481365743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45972.356481365743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45972.356481365743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45972.356481365743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45972.356481365743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45972.356481365743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45972.356481365743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45972.356481365743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45972.356481365743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45972.356481365743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45972.356481365743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45972.356481365743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45972.356481365743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45972.356481365743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45972.356481365743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45972.356481365743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45972.356481365743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45972.356481365743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45972.356481365743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45972.356481365743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45972.356481365743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45972.356481365743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45972.356481365743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45972.356481365743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45972.356481365743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45972.356481365743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45972.356481365743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45972.356481365743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45972.356481365743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45972.356481365743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45972.356481365743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45972.356481365743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45972.356481365743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45972.356481365743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45972.356481365743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45972.356481365743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45972.356481365743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45972.356481365743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45972.356481365743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45972.356481365743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45972.356481365743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45972.356481365743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45972.356481365743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45972.356481365743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45972.356481365743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45972.356481365743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45972.356481365743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45972.356481365743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45972.356481365743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45972.356481365743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45972.356481365743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45972.356481365743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45972.356481365743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45972.356481365743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45972.356481365743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45972.356481365743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45972.356481365743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45972.356481365743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45972.356481365743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45972.356481365743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45972.356481365743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45972.356481365743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45972.356481365743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45972.356481365743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45972.356481365743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45972.356481365743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45972.356481365743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45972.356481365743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45972.356481365743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45972.356481365743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45972.356481365743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45972.356481365743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45972.356481365743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45972.356481365743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45972.356481365743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45972.356481365743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45972.356481365743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45972.356481365743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45972.356481365743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45972.356481365743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45972.356481365743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45972.356481365743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45972.356481365743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45972.356481365743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45972.356481365743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45972.356481365743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45972.356481365743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45972.356481365743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45972.356481365743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45972.356481365743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45972.356481365743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45972.356481365743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45972.356481365743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45972.356481365743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45972.356481365743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45972.356481365743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45972.356481365743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45972.356481365743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45972.356481365743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45972.356481365743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45972.356481365743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45972.356481365743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45972.356481365743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45972.356481365743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45972.356481365743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45972.356481365743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45972.356481365743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45972.356481365743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45972.356481365743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45972.356481365743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45972.356481365743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45972.356481365743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45972.356481365743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45972.356481365743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45972.356481365743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45972.356481365743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45972.356481365743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45972.356481365743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45972.356481365743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45972.356481365743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45972.356481365743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45972.356481365743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45972.356481365743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45972.356481365743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45972.356481365743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45972.356481365743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45972.356481365743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45972.356481365743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45972.356481365743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45972.356481365743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45972.356481365743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45972.356481365743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45972.356481365743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45972.356481365743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45972.356481365743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45972.356481365743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45972.356481365743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45972.356481365743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45972.356481365743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45972.356481365743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45972.356481365743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45972.356481365743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45972.356481365743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45972.356481365743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45972.356481365743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45972.356481365743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45972.356481365743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45972.356481365743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45972.356481365743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45972.356481365743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45972.356481365743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45972.356481365743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45972.356481365743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45972.356481365743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45972.356481365743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45972.356481365743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45972.356481365743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45972.356481365743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45972.356481365743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45972.356481365743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45972.356481365743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45972.356481365743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45972.356481365743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45972.356481365743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45972.356481365743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45972.356481365743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45972.356481365743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45972.356481365743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45972.356481365743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45972.356481365743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45972.356481365743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45972.356481365743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45972.356481365743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45972.356481365743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45972.356481365743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45972.356481365743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45972.356481365743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45972.356481365743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45972.356481365743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45972.356481365743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45972.356481365743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45972.356481365743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45972.356481365743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45972.356481365743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45972.356481365743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45972.356481365743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45972.356481365743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45972.356481365743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45972.356481365743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45972.356481365743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45972.356481365743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45972.356481365743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45972.356481365743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45972.356481365743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45972.356481365743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45972.356481365743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45972.356481365743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45972.356481365743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45972.356481365743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45972.356481365743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45972.356481365743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45972.356481365743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45972.356481365743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45972.356481365743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45972.356481365743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45972.356481365743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45972.356481365743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45972.356481365743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45972.356481365743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45972.356481365743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45972.356481365743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45972.356481365743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45972.356481365743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45972.356481365743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45972.356481365743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45972.356481365743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45972.356481365743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45972.356481365743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45972.356481365743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45972.356481365743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45972.356481365743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45972.356481365743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45972.356481365743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45972.356481365743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45972.356481365743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45972.356481365743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45972.356481365743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45972.356481365743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45972.356481365743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45972.356481365743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45972.356481365743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45972.356481365743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45972.356481365743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45972.356481365743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45972.356481365743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45972.356481365743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45972.356481365743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45972.356481365743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45972.356481365743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45972.356481365743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45972.356481365743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45972.356481365743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45972.356481365743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45972.356481365743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45972.356481365743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45972.356481365743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45972.356481365743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45972.356481365743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45972.356481365743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45972.356481365743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45972.356481365743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45972.356481365743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45972.356481365743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45972.356481365743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45972.356481365743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45972.356481365743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45972.356481365743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45972.356481365743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45972.356481365743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45972.356481365743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45972.356481365743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45972.356481365743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45972.356481365743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45972.356481365743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45972.356481365743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45972.356481365743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45972.356481365743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45972.356481365743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45972.356481365743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45972.356481365743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45972.356481365743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45972.356481365743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45972.356481365743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45972.356481365743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45972.356481365743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45972.356481365743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45972.356481365743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45972.356481365743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45972.356481365743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45972.356481365743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45972.356481365743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45972.356481365743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45972.356481365743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45972.356481365743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45972.356481365743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45972.356481365743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45972.356481365743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45972.356481365743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45972.356481365743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45972.356481365743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45972.356481365743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45972.356481365743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45972.356481365743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45972.356481365743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45972.356481365743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45972.356481365743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45972.356481365743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45972.356481365743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45972.356481365743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45972.356481365743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45972.356481365743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45972.356481365743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45972.356481365743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45972.356481365743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45972.356481365743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45972.356481365743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45972.356481365743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45972.356481365743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45972.356481365743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45972.356481365743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45972.356481365743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45972.356481365743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45972.356481365743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45972.356481365743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45972.356481365743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45972.356481365743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45972.356481365743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45972.356481365743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45972.356481365743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45972.356481365743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45972.356481365743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45972.356481365743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45972.356481365743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45972.356481365743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45972.356481365743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45972.356481365743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45972.356481365743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45972.356481365743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45972.356481365743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45972.356481365743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45972.356481365743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45972.356481365743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45972.356481365743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45972.356481365743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45972.356481365743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45972.356481365743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45972.356481365743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45972.356481365743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45972.356481365743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45972.356481365743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45972.356481365743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45972.356481365743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45972.356481365743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45972.356481365743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45972.356481365743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45972.356481365743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45972.356481365743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45972.356481365743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45972.356481365743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45972.356481365743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45972.356481365743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45972.356481365743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45972.356481365743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45972.356481365743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45972.356481365743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45972.356481365743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45972.356481365743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45972.356481365743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45972.356481365743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45972.356481365743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45972.356481365743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45972.356481365743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45972.356481365743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45972.356481365743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45972.356481365743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45972.356481365743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45972.356481365743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45972.356481365743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45972.356481365743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45972.356481365743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45972.356481365743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45972.356481365743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45972.356481365743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45972.356481365743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45972.356481365743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45972.356481365743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45972.356481365743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45972.356481365743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45972.356481365743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45972.356481365743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45972.356481365743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45972.356481365743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45972.356481365743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45972.356481365743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45972.356481365743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45972.356481365743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45972.356481365743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45972.356481365743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45972.356481365743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45972.356481365743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45972.356481365743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45972.356481365743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45972.356481365743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45972.356481365743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45972.356481365743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45972.356481365743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268.8757637731469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c r="G3" s="97">
        <f ca="1">IFERROR(NOW()-F3,"")</f>
        <v>45972.356481365743</v>
      </c>
      <c r="H3" s="96">
        <v>45972.352453703701</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45972.356481365743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45972.356481365743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45972.356481365743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45972.356481365743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45972.356481365743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45972.356481365743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45972.356481365743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45972.356481365743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45972.356481365743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45972.356481365743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45972.356481365743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45972.356481365743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45972.356481365743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45972.356481365743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45972.356481365743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45972.356481365743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45972.356481365743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45972.356481365743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45972.356481365743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45972.356481365743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45972.356481365743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45972.356481365743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45972.356481365743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45972.356481365743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45972.356481365743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45972.356481365743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45972.356481365743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45972.356481365743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45972.356481365743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45972.356481365743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45972.356481365743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45972.356481365743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45972.356481365743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45972.356481365743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45972.356481365743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45972.356481365743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45972.356481365743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45972.356481365743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45972.356481365743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45972.356481365743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45972.356481365743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45972.356481365743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45972.356481365743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45972.356481365743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45972.356481365743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45972.356481365743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45972.356481365743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45972.356481365743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45972.356481365743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45972.356481365743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45972.356481365743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45972.356481365743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D27" sqref="D2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80.524421180554782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46.167604050926457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8" ca="1" si="1">IFERROR(NOW()-F4,"")</f>
        <v>23.695370254630689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38185</v>
      </c>
      <c r="E6" s="124" t="s">
        <v>39021</v>
      </c>
      <c r="F6" s="125">
        <v>45972.339398148149</v>
      </c>
      <c r="G6" s="126">
        <f t="shared" ca="1" si="1"/>
        <v>1.7083217593608424E-2</v>
      </c>
      <c r="H6" s="125">
        <v>45972.329733796294</v>
      </c>
      <c r="I6" s="124" t="str">
        <f>IFERROR(VLOOKUP(D6,DB!A:F,6,0),"")</f>
        <v>SCECO</v>
      </c>
      <c r="J6" s="124" t="str">
        <f>IFERROR(VLOOKUP(D6,DB!A:G,7,0),"")</f>
        <v>Haj Removal</v>
      </c>
      <c r="K6" s="124" t="s">
        <v>39122</v>
      </c>
      <c r="L6" s="124" t="str">
        <f>IFERROR(VLOOKUP(D6,DB!A:I,9,0),"")</f>
        <v>Latis</v>
      </c>
    </row>
    <row r="7" spans="1:13">
      <c r="A7" s="124" t="s">
        <v>39123</v>
      </c>
      <c r="B7" s="124" t="str">
        <f>IFERROR(VLOOKUP(D7,DB!A:K,11,0),"")</f>
        <v>R5</v>
      </c>
      <c r="C7" s="124">
        <v>2</v>
      </c>
      <c r="D7" s="124" t="s">
        <v>38397</v>
      </c>
      <c r="E7" s="124" t="s">
        <v>39021</v>
      </c>
      <c r="F7" s="125">
        <v>45972.345590277779</v>
      </c>
      <c r="G7" s="126">
        <f t="shared" ca="1" si="1"/>
        <v>1.0891087964409962E-2</v>
      </c>
      <c r="H7" s="125">
        <v>45972.336192129631</v>
      </c>
      <c r="I7" s="124" t="str">
        <f>IFERROR(VLOOKUP(D7,DB!A:F,6,0),"")</f>
        <v>SCECO</v>
      </c>
      <c r="J7" s="124" t="str">
        <f>IFERROR(VLOOKUP(D7,DB!A:G,7,0),"")</f>
        <v>Haj Removal</v>
      </c>
      <c r="K7" s="124" t="s">
        <v>39124</v>
      </c>
      <c r="L7" s="124" t="str">
        <f>IFERROR(VLOOKUP(D7,DB!A:I,9,0),"")</f>
        <v>Latis</v>
      </c>
    </row>
    <row r="8" spans="1:13">
      <c r="A8" s="124" t="s">
        <v>39125</v>
      </c>
      <c r="B8" s="124" t="str">
        <f>IFERROR(VLOOKUP(D8,DB!A:K,11,0),"")</f>
        <v>R5</v>
      </c>
      <c r="C8" s="124">
        <v>1</v>
      </c>
      <c r="D8" s="124" t="s">
        <v>32400</v>
      </c>
      <c r="E8" s="124" t="s">
        <v>39021</v>
      </c>
      <c r="F8" s="125">
        <v>45972.347962962966</v>
      </c>
      <c r="G8" s="126">
        <f t="shared" ca="1" si="1"/>
        <v>8.5184027775540017E-3</v>
      </c>
      <c r="H8" s="125">
        <v>45972.342164351852</v>
      </c>
      <c r="I8" s="124" t="str">
        <f>IFERROR(VLOOKUP(D8,DB!A:F,6,0),"")</f>
        <v>SCECO</v>
      </c>
      <c r="J8" s="124" t="str">
        <f>IFERROR(VLOOKUP(D8,DB!A:G,7,0),"")</f>
        <v>Vandalized</v>
      </c>
      <c r="K8" s="124" t="s">
        <v>39122</v>
      </c>
      <c r="L8" s="124" t="str">
        <f>IFERROR(VLOOKUP(D8,DB!A:I,9,0),"")</f>
        <v>Latis</v>
      </c>
    </row>
    <row r="9" spans="1:13">
      <c r="A9" s="124"/>
      <c r="B9" s="124" t="str">
        <f>IFERROR(VLOOKUP(D9,DB!A:K,11,0),"")</f>
        <v/>
      </c>
      <c r="C9" s="124"/>
      <c r="D9" s="124"/>
      <c r="E9" s="124"/>
      <c r="F9" s="125"/>
      <c r="G9" s="126">
        <f t="shared" ca="1" si="1"/>
        <v>45972.356481365743</v>
      </c>
      <c r="H9" s="125"/>
      <c r="I9" s="124" t="str">
        <f>IFERROR(VLOOKUP(D9,DB!A:F,6,0),"")</f>
        <v/>
      </c>
      <c r="J9" s="124" t="str">
        <f>IFERROR(VLOOKUP(D9,DB!A:G,7,0),"")</f>
        <v/>
      </c>
      <c r="K9" s="124"/>
      <c r="L9" s="124" t="str">
        <f>IFERROR(VLOOKUP(D9,DB!A:I,9,0),"")</f>
        <v/>
      </c>
    </row>
    <row r="10" spans="1:13">
      <c r="A10" s="124"/>
      <c r="B10" s="124" t="str">
        <f>IFERROR(VLOOKUP(D10,DB!A:K,11,0),"")</f>
        <v>R5</v>
      </c>
      <c r="C10" s="124"/>
      <c r="D10" s="124" t="s">
        <v>33539</v>
      </c>
      <c r="E10" s="124"/>
      <c r="F10" s="125"/>
      <c r="G10" s="126">
        <f t="shared" ca="1" si="1"/>
        <v>45972.356481365743</v>
      </c>
      <c r="H10" s="125"/>
      <c r="I10" s="124" t="str">
        <f>IFERROR(VLOOKUP(D10,DB!A:F,6,0),"")</f>
        <v>SCECO</v>
      </c>
      <c r="J10" s="124" t="str">
        <f>IFERROR(VLOOKUP(D10,DB!A:G,7,0),"")</f>
        <v>No BB Design</v>
      </c>
      <c r="K10" s="124"/>
      <c r="L10" s="124" t="str">
        <f>IFERROR(VLOOKUP(D10,DB!A:I,9,0),"")</f>
        <v>Latis</v>
      </c>
    </row>
    <row r="11" spans="1:13">
      <c r="A11" s="124"/>
      <c r="B11" s="124" t="str">
        <f>IFERROR(VLOOKUP(D11,DB!A:K,11,0),"")</f>
        <v/>
      </c>
      <c r="C11" s="124"/>
      <c r="D11" s="124"/>
      <c r="E11" s="124"/>
      <c r="F11" s="125"/>
      <c r="G11" s="126">
        <f t="shared" ca="1" si="1"/>
        <v>45972.356481365743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45972.356481365743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45972.356481365743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45972.356481365743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45972.356481365743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45972.356481365743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45972.356481365743</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45972.356481365743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45972.356481365743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45972.356481365743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45972.356481365743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45972.356481365743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45972.356481365743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45972.356481365743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45972.356481365743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45972.356481365743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45972.356481365743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45972.356481365743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45972.356481365743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45972.356481365743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45972.356481365743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45972.356481365743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45972.356481365743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45972.356481365743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45972.356481365743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45972.356481365743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45972.356481365743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45972.356481365743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45972.356481365743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45972.356481365743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45972.356481365743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45972.356481365743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45972.356481365743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45972.356481365743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45972.356481365743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45972.356481365743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45972.356481365743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45972.356481365743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45972.356481365743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45972.356481365743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45972.356481365743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45972.356481365743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45972.356481365743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45972.356481365743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45972.356481365743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45972.356481365743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45972.356481365743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45972.356481365743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45972.356481365743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45972.356481365743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45972.356481365743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45972.356481365743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45972.356481365743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45972.356481365743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45972.356481365743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45972.356481365743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45972.356481365743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45972.356481365743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45972.356481365743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45972.356481365743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45972.356481365743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45972.356481365743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45972.356481365743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45972.356481365743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45972.356481365743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45972.356481365743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45972.356481365743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45972.356481365743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45972.356481365743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45972.356481365743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45972.356481365743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45972.356481365743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45972.356481365743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45972.356481365743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45972.356481365743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45972.356481365743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45972.356481365743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45972.356481365743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45972.356481365743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45972.356481365743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45972.356481365743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45972.356481365743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45972.356481365743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45972.356481365743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45972.356481365743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45972.356481365743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45972.356481365743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45972.356481365743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45972.356481365743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45972.356481365743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45972.356481365743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45972.356481365743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45972.356481365743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45972.356481365743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45972.356481365743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45972.356481365743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45972.356481365743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45972.356481365743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45972.356481365743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45972.356481365743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45972.356481365743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45972.356481365743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45972.356481365743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45972.356481365743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45972.356481365743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45972.356481365743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45972.356481365743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45972.356481365743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45972.356481365743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45972.356481365743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45972.356481365743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45972.356481365743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45972.356481365743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45972.356481365743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45972.356481365743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45972.356481365743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45972.356481365743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45972.356481365743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45972.356481365743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45972.356481365743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45972.356481365743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45972.356481365743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45972.356481365743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45972.356481365743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45972.356481365743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45972.356481365743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45972.356481365743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45972.356481365743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45972.356481365743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45972.356481365743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45972.356481365743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45972.356481365743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45972.356481365743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45972.356481365743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45972.356481365743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45972.356481365743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45972.356481365743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45972.356481365743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45972.356481365743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45972.356481365743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45972.356481365743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45972.356481365743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45972.356481365743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45972.356481365743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45972.356481365743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45972.356481365743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45972.356481365743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45972.356481365743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45972.356481365743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45972.356481365743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45972.356481365743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45972.356481365743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45972.356481365743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45972.356481365743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45972.356481365743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45972.356481365743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45972.356481365743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45972.356481365743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45972.356481365743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45972.356481365743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45972.356481365743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45972.356481365743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45972.356481365743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45972.356481365743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45972.356481365743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45972.356481365743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45972.356481365743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45972.356481365743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45972.356481365743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45972.356481365743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45972.356481365743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45972.356481365743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45972.356481365743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45972.356481365743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45972.356481365743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45972.356481365743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45972.356481365743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45972.356481365743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45972.356481365743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45972.356481365743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45972.356481365743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45972.356481365743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45972.356481365743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45972.356481365743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45972.356481365743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45972.356481365743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45972.356481365743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45972.356481365743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45972.356481365743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45972.356481365743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45972.356481365743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45972.356481365743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45972.356481365743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45972.356481365743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45972.356481365743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45972.356481365743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45972.356481365743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45972.356481365743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45972.356481365743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45972.356481365743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45972.356481365743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45972.356481365743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45972.356481365743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45972.356481365743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45972.356481365743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45972.356481365743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45972.356481365743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45972.356481365743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45972.356481365743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45972.356481365743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45972.356481365743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45972.356481365743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45972.356481365743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45972.356481365743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45972.356481365743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45972.356481365743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45972.356481365743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45972.356481365743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45972.356481365743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45972.356481365743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45972.356481365743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45972.356481365743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45972.356481365743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45972.356481365743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45972.356481365743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45972.356481365743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45972.356481365743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45972.356481365743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45972.356481365743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45972.356481365743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45972.356481365743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45972.356481365743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45972.356481365743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45972.356481365743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45972.356481365743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45972.356481365743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45972.356481365743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45972.356481365743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45972.356481365743</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39126</v>
      </c>
      <c r="B2" s="141" t="str">
        <f>IFERROR(VLOOKUP(D2,DB!A:K,11,0),"")</f>
        <v>R6</v>
      </c>
      <c r="C2" s="142">
        <v>4</v>
      </c>
      <c r="D2" s="141" t="s">
        <v>29823</v>
      </c>
      <c r="E2" s="124" t="s">
        <v>39021</v>
      </c>
      <c r="F2" s="157">
        <v>45972.32099537037</v>
      </c>
      <c r="G2" s="105">
        <f t="shared" ref="G2:G4" ca="1" si="0">IFERROR(NOW()-F2,"-")</f>
        <v>3.5485995373164769E-2</v>
      </c>
      <c r="H2" s="143">
        <v>45972.312824074077</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s="143"/>
      <c r="G3" s="105">
        <f t="shared" ca="1" si="0"/>
        <v>45972.356481365743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45972.356481365743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45972.356481365743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45972.356481365743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45972.356481365743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45972.356481365743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45972.356481365743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45972.356481365743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45972.356481365743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45972.356481365743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45972.356481365743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45972.356481365743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45972.356481365743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45972.356481365743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45972.356481365743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45972.356481365743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45972.356481365743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45972.356481365743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45972.356481365743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45972.356481365743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45972.356481365743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45972.356481365743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45972.356481365743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45972.356481365743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45972.356481365743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45972.356481365743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45972.356481365743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45972.356481365743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45972.356481365743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45972.356481365743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45972.356481365743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45972.356481365743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45972.356481365743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45972.356481365743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45972.356481365743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45972.356481365743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45972.356481365743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45972.356481365743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45972.356481365743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45972.356481365743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45972.356481365743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45972.356481365743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45972.356481365743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45972.356481365743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45972.356481365743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45972.356481365743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45972.356481365743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45972.356481365743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45972.356481365743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45972.356481365743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45972.356481365743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45972.356481365743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45972.356481365743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45972.356481365743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45972.356481365743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45972.356481365743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45972.356481365743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45972.356481365743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45972.356481365743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45972.356481365743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45972.356481365743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45972.356481365743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45972.356481365743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45972.356481365743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45972.356481365743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45972.356481365743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45972.356481365743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45972.356481365743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45972.356481365743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45972.356481365743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45972.356481365743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45972.356481365743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45972.356481365743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45972.356481365743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45972.356481365743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45972.356481365743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45972.356481365743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45972.356481365743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45972.356481365743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45972.356481365743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45972.356481365743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45972.356481365743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45972.356481365743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45972.356481365743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45972.356481365743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45972.356481365743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45972.356481365743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45972.356481365743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45972.356481365743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45972.356481365743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45972.356481365743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45972.356481365743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45972.356481365743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45972.356481365743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45972.356481365743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45972.356481365743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45972.356481365743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45972.356481365743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45972.356481365743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45972.356481365743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45972.356481365743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45972.356481365743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45972.356481365743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45972.356481365743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45972.356481365743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45972.356481365743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45972.356481365743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45972.356481365743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45972.356481365743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45972.356481365743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45972.356481365743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45972.356481365743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45972.356481365743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45972.356481365743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45972.356481365743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45972.356481365743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45972.356481365743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45972.356481365743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45972.356481365743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45972.356481365743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45972.356481365743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45972.356481365743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45972.356481365743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45972.356481365743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45972.356481365743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45972.356481365743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45972.356481365743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45972.356481365743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45972.356481365743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45972.356481365743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45972.356481365743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45972.356481365743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45972.356481365743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45972.356481365743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45972.356481365743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45972.356481365743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45972.356481365743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45972.356481365743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45972.356481365743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45972.356481365743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45972.356481365743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45972.356481365743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45972.356481365743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45972.356481365743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45972.356481365743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45972.356481365743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45972.356481365743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45972.356481365743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45972.356481365743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45972.356481365743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45972.356481365743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45972.356481365743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45972.356481365743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45972.356481365743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45972.356481365743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45972.356481365743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45972.356481365743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45972.356481365743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45972.356481365743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45972.356481365743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45972.356481365743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45972.356481365743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45972.356481365743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45972.356481365743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