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34" documentId="120_S{2AC9BD13-BADA-5192-A53E-5A8FF88502F6}" xr6:coauthVersionLast="47" xr6:coauthVersionMax="47" xr10:uidLastSave="{61CAFD80-F57C-464A-9E9B-28F90CD6AEED}"/>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7" i="4"/>
  <c r="I7" i="4"/>
  <c r="J7" i="4"/>
  <c r="L3" i="4"/>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6" i="5"/>
  <c r="L7" i="5"/>
  <c r="L8" i="5"/>
  <c r="L9" i="5"/>
  <c r="L10" i="5"/>
  <c r="J6" i="5"/>
  <c r="J7" i="5"/>
  <c r="J8" i="5"/>
  <c r="J9" i="5"/>
  <c r="J10" i="5"/>
  <c r="I6" i="5"/>
  <c r="I7" i="5"/>
  <c r="I8" i="5"/>
  <c r="I9" i="5"/>
  <c r="I10" i="5"/>
  <c r="B6" i="5"/>
  <c r="B7" i="5"/>
  <c r="B8" i="5"/>
  <c r="B9" i="5"/>
  <c r="B10" i="5"/>
  <c r="G6" i="5"/>
  <c r="G7" i="5"/>
  <c r="G8" i="5"/>
  <c r="G9" i="5"/>
  <c r="G10"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<sst xmlns="http://schemas.openxmlformats.org/spreadsheetml/2006/main" count="181579" uniqueCount="39204">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</sst>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3" totalsRowShown="0" headerRowDxfId="29" dataDxfId="28" headerRowBorderDxfId="26" tableBorderDxfId="27">
  <autoFilter ref="A1:L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329.87188125000102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45992.820307175927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45992.820307175927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45992.820307175927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45992.820307175927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45992.820307175927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45992.820307175927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45992.820307175927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45992.820307175927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45992.820307175927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45992.820307175927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45992.820307175927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45992.820307175927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45992.820307175927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45992.820307175927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45992.820307175927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45992.820307175927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45992.820307175927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45992.820307175927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45992.820307175927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45992.820307175927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45992.820307175927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45992.820307175927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45992.820307175927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45992.820307175927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45992.820307175927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45992.820307175927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45992.820307175927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45992.820307175927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45992.820307175927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45992.820307175927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45992.820307175927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45992.820307175927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45992.820307175927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45992.820307175927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45992.820307175927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45992.820307175927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45992.820307175927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45992.820307175927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45992.820307175927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45992.820307175927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45992.820307175927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45992.820307175927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45992.820307175927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45992.820307175927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45992.820307175927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45992.820307175927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45992.820307175927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45992.820307175927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45992.820307175927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45992.820307175927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45992.820307175927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45992.820307175927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45992.820307175927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45992.820307175927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45992.820307175927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45992.820307175927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45992.820307175927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45992.820307175927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45992.820307175927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45992.820307175927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45992.820307175927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45992.820307175927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45992.820307175927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45992.820307175927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45992.820307175927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45992.820307175927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45992.820307175927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45992.820307175927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45992.820307175927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45992.820307175927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45992.820307175927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45992.820307175927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45992.820307175927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45992.820307175927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45992.820307175927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45992.820307175927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45992.820307175927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45992.820307175927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45992.820307175927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45992.820307175927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45992.820307175927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45992.820307175927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45992.820307175927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45992.820307175927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45992.820307175927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45992.820307175927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45992.820307175927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45992.820307175927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45992.820307175927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45992.820307175927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45992.820307175927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45992.820307175927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45992.820307175927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45992.820307175927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45992.820307175927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45992.820307175927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45992.820307175927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45992.820307175927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45992.820307175927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45992.820307175927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45992.820307175927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45992.820307175927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45992.820307175927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45992.820307175927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45992.820307175927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45992.820307175927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45992.820307175927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45992.820307175927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45992.820307175927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45992.820307175927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45992.820307175927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45992.820307175927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45992.820307175927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45992.820307175927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45992.820307175927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45992.820307175927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45992.820307175927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45992.820307175927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45992.820307175927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45992.820307175927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45992.820307175927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45992.820307175927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45992.820307175927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45992.820307175927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45992.820307175927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45992.820307175927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45992.820307175927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45992.820307175927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45992.820307175927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45992.820307175927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45992.820307175927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45992.820307175927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45992.820307175927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45992.820307175927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45992.820307175927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45992.820307175927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45992.820307175927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45992.820307175927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45992.820307175927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45992.820307175927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45992.820307175927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45992.820307175927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45992.820307175927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45992.820307175927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45992.820307175927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45992.820307175927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45992.820307175927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45992.820307175927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45992.820307175927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45992.820307175927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45992.820307175927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45992.820307175927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45992.820307175927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45992.820307175927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45992.820307175927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45992.820307175927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45992.820307175927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45992.820307175927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45992.820307175927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45992.820307175927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45992.820307175927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45992.820307175927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45992.820307175927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45992.820307175927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45992.820307175927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45992.820307175927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45992.820307175927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45992.820307175927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45992.820307175927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45992.820307175927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45992.820307175927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45992.820307175927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45992.820307175927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45992.820307175927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45992.820307175927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45992.820307175927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45992.820307175927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45992.820307175927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45992.820307175927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45992.820307175927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45992.820307175927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45992.820307175927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45992.820307175927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45992.820307175927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45992.820307175927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45992.820307175927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45992.820307175927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45992.820307175927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45992.820307175927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45992.820307175927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45992.820307175927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45992.820307175927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45992.820307175927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45992.820307175927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45992.820307175927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45992.820307175927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45992.820307175927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45992.820307175927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45992.820307175927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45992.820307175927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45992.820307175927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45992.820307175927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45992.820307175927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45992.820307175927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45992.820307175927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45992.820307175927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45992.820307175927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45992.820307175927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45992.820307175927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45992.820307175927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45992.820307175927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45992.820307175927</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167.82046921296569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8.4328881944456953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45992.820307175927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45992.820307175927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45992.820307175927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45992.820307175927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45992.820307175927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45992.820307175927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45992.820307175927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45992.820307175927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45992.820307175927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45992.820307175927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45992.820307175927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45992.820307175927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45992.820307175927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45992.820307175927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45992.820307175927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45992.820307175927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45992.820307175927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45992.820307175927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45992.820307175927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45992.820307175927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45992.820307175927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45992.820307175927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45992.820307175927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45992.820307175927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45992.820307175927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45992.820307175927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45992.820307175927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45992.820307175927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45992.820307175927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45992.820307175927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45992.820307175927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45992.820307175927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45992.820307175927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45992.820307175927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45992.820307175927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45992.820307175927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45992.820307175927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45992.820307175927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45992.820307175927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45992.820307175927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45992.820307175927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45992.820307175927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45992.820307175927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45992.820307175927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45992.820307175927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45992.820307175927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45992.820307175927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45992.820307175927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45992.820307175927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45992.820307175927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45992.820307175927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45992.820307175927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45992.820307175927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45992.820307175927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45992.820307175927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45992.820307175927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45992.820307175927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45992.820307175927</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45992.820307175927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45992.820307175927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45992.820307175927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45992.820307175927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45992.820307175927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45992.820307175927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45992.820307175927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45992.820307175927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45992.820307175927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45992.820307175927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45992.820307175927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45992.820307175927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45992.820307175927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45992.820307175927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45992.820307175927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45992.820307175927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45992.820307175927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45992.820307175927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45992.820307175927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45992.820307175927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45992.820307175927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45992.820307175927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45992.820307175927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45992.820307175927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45992.820307175927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45992.820307175927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45992.820307175927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45992.820307175927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45992.820307175927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45992.820307175927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45992.820307175927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45992.820307175927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45992.820307175927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45992.820307175927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45992.820307175927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45992.820307175927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45992.820307175927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45992.820307175927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45992.820307175927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45992.820307175927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45992.820307175927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45992.820307175927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45992.820307175927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45992.820307175927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45992.820307175927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45992.820307175927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45992.820307175927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45992.820307175927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45992.820307175927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45992.820307175927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45992.820307175927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45992.820307175927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45992.820307175927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45992.820307175927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45992.820307175927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45992.820307175927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45992.820307175927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45992.820307175927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45992.820307175927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45992.820307175927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45992.820307175927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45992.820307175927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45992.820307175927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45992.820307175927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45992.820307175927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45992.820307175927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45992.820307175927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45992.820307175927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45992.820307175927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45992.820307175927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45992.820307175927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45992.820307175927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45992.820307175927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45992.820307175927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45992.820307175927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45992.820307175927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45992.820307175927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45992.820307175927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45992.820307175927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45992.820307175927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45992.820307175927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45992.820307175927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45992.820307175927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45992.820307175927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45992.820307175927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45992.820307175927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45992.820307175927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45992.820307175927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45992.820307175927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45992.820307175927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45992.820307175927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45992.820307175927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45992.820307175927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45992.820307175927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45992.820307175927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45992.820307175927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45992.820307175927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45992.820307175927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45992.820307175927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45992.820307175927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45992.820307175927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45992.820307175927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45992.820307175927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45992.820307175927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45992.820307175927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45992.820307175927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45992.820307175927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45992.820307175927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45992.820307175927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45992.820307175927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45992.820307175927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45992.820307175927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45992.820307175927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45992.820307175927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45992.820307175927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45992.820307175927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45992.820307175927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45992.820307175927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45992.820307175927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45992.820307175927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45992.820307175927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45992.820307175927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45992.820307175927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45992.820307175927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45992.820307175927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45992.820307175927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45992.820307175927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45992.820307175927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45992.820307175927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45992.820307175927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45992.820307175927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45992.820307175927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45992.820307175927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45992.820307175927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45992.820307175927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45992.820307175927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45992.820307175927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45992.820307175927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45992.820307175927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45992.820307175927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45992.820307175927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45992.820307175927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45992.820307175927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45992.820307175927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45992.820307175927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45992.820307175927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45992.820307175927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45992.820307175927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45992.820307175927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45992.820307175927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45992.820307175927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45992.820307175927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45992.820307175927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45992.820307175927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45992.820307175927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45992.820307175927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45992.820307175927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45992.820307175927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45992.820307175927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45992.820307175927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45992.820307175927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45992.820307175927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45992.820307175927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45992.820307175927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45992.820307175927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45992.820307175927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45992.820307175927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45992.820307175927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45992.820307175927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45992.820307175927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45992.820307175927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45992.820307175927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45992.820307175927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45992.820307175927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45992.820307175927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45992.820307175927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45992.820307175927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45992.820307175927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45992.820307175927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45992.820307175927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45992.820307175927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45992.820307175927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45992.820307175927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45992.820307175927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45992.820307175927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45992.820307175927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45992.820307175927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45992.820307175927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45992.820307175927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45992.820307175927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45992.820307175927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45992.820307175927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45992.820307175927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45992.820307175927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45992.820307175927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45992.820307175927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45992.820307175927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45992.820307175927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45992.820307175927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45992.820307175927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45992.820307175927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45992.820307175927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45992.820307175927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45992.820307175927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45992.820307175927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45992.820307175927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45992.820307175927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45992.820307175927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45992.820307175927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45992.820307175927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45992.820307175927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45992.820307175927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45992.820307175927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45992.820307175927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45992.820307175927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45992.820307175927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45992.820307175927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45992.820307175927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45992.820307175927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45992.820307175927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45992.820307175927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45992.820307175927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45992.820307175927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45992.820307175927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45992.820307175927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45992.820307175927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45992.820307175927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45992.820307175927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45992.820307175927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45992.820307175927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45992.820307175927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45992.820307175927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45992.820307175927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45992.820307175927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45992.820307175927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45992.820307175927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45992.820307175927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45992.820307175927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45992.820307175927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45992.820307175927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45992.820307175927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45992.820307175927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45992.820307175927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45992.820307175927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45992.820307175927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45992.820307175927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45992.820307175927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45992.820307175927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45992.820307175927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45992.820307175927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45992.820307175927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45992.820307175927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45992.820307175927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45992.820307175927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45992.820307175927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45992.820307175927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45992.820307175927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45992.820307175927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45992.820307175927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45992.820307175927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45992.820307175927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45992.820307175927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45992.820307175927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45992.820307175927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45992.820307175927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45992.820307175927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45992.820307175927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45992.820307175927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45992.820307175927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45992.820307175927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45992.820307175927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45992.820307175927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45992.820307175927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45992.820307175927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45992.820307175927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45992.820307175927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45992.820307175927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45992.820307175927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45992.820307175927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45992.820307175927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45992.820307175927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45992.820307175927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45992.820307175927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45992.820307175927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45992.820307175927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45992.820307175927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45992.820307175927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45992.820307175927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45992.820307175927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45992.820307175927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45992.820307175927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45992.820307175927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45992.820307175927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45992.820307175927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45992.820307175927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45992.820307175927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45992.820307175927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45992.820307175927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45992.820307175927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45992.820307175927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45992.820307175927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45992.820307175927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45992.820307175927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45992.820307175927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45992.820307175927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45992.820307175927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45992.820307175927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45992.820307175927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45992.820307175927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45992.820307175927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45992.820307175927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45992.820307175927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45992.820307175927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45992.820307175927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45992.820307175927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45992.820307175927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45992.820307175927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45992.820307175927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45992.820307175927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45992.820307175927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45992.820307175927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45992.820307175927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45992.820307175927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45992.820307175927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45992.820307175927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45992.820307175927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45992.820307175927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45992.820307175927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45992.820307175927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45992.820307175927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45992.820307175927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45992.820307175927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45992.820307175927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45992.820307175927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45992.820307175927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45992.820307175927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45992.820307175927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45992.820307175927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45992.820307175927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45992.820307175927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45992.820307175927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45992.820307175927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45992.820307175927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45992.820307175927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45992.820307175927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45992.820307175927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45992.820307175927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45992.820307175927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45992.820307175927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45992.820307175927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45992.820307175927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45992.820307175927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45992.820307175927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45992.820307175927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45992.820307175927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45992.820307175927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45992.820307175927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45992.820307175927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45992.820307175927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45992.820307175927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45992.820307175927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45992.820307175927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45992.820307175927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45992.820307175927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45992.820307175927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45992.820307175927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45992.820307175927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45992.820307175927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45992.820307175927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45992.820307175927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45992.820307175927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45992.820307175927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45992.820307175927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45992.820307175927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45992.820307175927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45992.820307175927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45992.820307175927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45992.820307175927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45992.820307175927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45992.820307175927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45992.820307175927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45992.820307175927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45992.820307175927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45992.820307175927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45992.820307175927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45992.820307175927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45992.820307175927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45992.820307175927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45992.820307175927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45992.820307175927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45992.820307175927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45992.820307175927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45992.820307175927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45992.820307175927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45992.820307175927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45992.820307175927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45992.820307175927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45992.820307175927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45992.820307175927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45992.820307175927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45992.820307175927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45992.820307175927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45992.820307175927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45992.820307175927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45992.820307175927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45992.820307175927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45992.820307175927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45992.820307175927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45992.820307175927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45992.820307175927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45992.820307175927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45992.820307175927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45992.820307175927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45992.820307175927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45992.820307175927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45992.820307175927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45992.820307175927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45992.820307175927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45992.820307175927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45992.820307175927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45992.820307175927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45992.820307175927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45992.820307175927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45992.820307175927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45992.820307175927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45992.820307175927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45992.820307175927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45992.820307175927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45992.820307175927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45992.820307175927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45992.820307175927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45992.820307175927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45992.820307175927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45992.820307175927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45992.820307175927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45992.820307175927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45992.820307175927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45992.820307175927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45992.820307175927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45992.820307175927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45992.820307175927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45992.820307175927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45992.820307175927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45992.820307175927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45992.820307175927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45992.820307175927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45992.820307175927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45992.820307175927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45992.820307175927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45992.820307175927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45992.820307175927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45992.820307175927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45992.820307175927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45992.820307175927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45992.820307175927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45992.820307175927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45992.820307175927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45992.820307175927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45992.820307175927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45992.820307175927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45992.820307175927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45992.820307175927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45992.820307175927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45992.820307175927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45992.820307175927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45992.820307175927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45992.820307175927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45992.820307175927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45992.820307175927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45992.820307175927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45992.820307175927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45992.820307175927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45992.820307175927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45992.820307175927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45992.820307175927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45992.820307175927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45992.820307175927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45992.820307175927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45992.820307175927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45992.820307175927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45992.820307175927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45992.820307175927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45992.820307175927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45992.820307175927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45992.820307175927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45992.820307175927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45992.820307175927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45992.820307175927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45992.820307175927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45992.820307175927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45992.820307175927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45992.820307175927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45992.820307175927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45992.820307175927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45992.820307175927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45992.820307175927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45992.820307175927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45992.820307175927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45992.820307175927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45992.820307175927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45992.820307175927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45992.820307175927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45992.820307175927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45992.820307175927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45992.820307175927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45992.820307175927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45992.820307175927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45992.820307175927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45992.820307175927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45992.820307175927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45992.820307175927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45992.820307175927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45992.820307175927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45992.820307175927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45992.820307175927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45992.820307175927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45992.820307175927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45992.820307175927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45992.820307175927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45992.820307175927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45992.820307175927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45992.820307175927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45992.820307175927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45992.820307175927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45992.820307175927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45992.820307175927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45992.820307175927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45992.820307175927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45992.820307175927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45992.820307175927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45992.820307175927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45992.820307175927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45992.820307175927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45992.820307175927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45992.820307175927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45992.820307175927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45992.820307175927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45992.820307175927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45992.820307175927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45992.820307175927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45992.820307175927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45992.820307175927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45992.820307175927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45992.820307175927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45992.820307175927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45992.820307175927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45992.820307175927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45992.820307175927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45992.820307175927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45992.820307175927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45992.820307175927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45992.820307175927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45992.820307175927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45992.820307175927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45992.820307175927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45992.820307175927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45992.820307175927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45992.820307175927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45992.820307175927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45992.820307175927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45992.820307175927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45992.820307175927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45992.820307175927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45992.820307175927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45992.820307175927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45992.820307175927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45992.820307175927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45992.820307175927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45992.820307175927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45992.820307175927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45992.820307175927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45992.820307175927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45992.820307175927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45992.820307175927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45992.820307175927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45992.820307175927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45992.820307175927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45992.820307175927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45992.820307175927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45992.820307175927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45992.820307175927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45992.820307175927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45992.820307175927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45992.820307175927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45992.820307175927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45992.820307175927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45992.820307175927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45992.820307175927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45992.820307175927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45992.820307175927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45992.820307175927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45992.820307175927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45992.820307175927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45992.820307175927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45992.820307175927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45992.820307175927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45992.820307175927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45992.820307175927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45992.820307175927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45992.820307175927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45992.820307175927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45992.820307175927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45992.820307175927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45992.820307175927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45992.820307175927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45992.820307175927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45992.820307175927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45992.820307175927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45992.820307175927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45992.820307175927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45992.820307175927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45992.820307175927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45992.820307175927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45992.820307175927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45992.820307175927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45992.820307175927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45992.820307175927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45992.820307175927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45992.820307175927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45992.820307175927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45992.820307175927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45992.820307175927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45992.820307175927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45992.820307175927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45992.820307175927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45992.820307175927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45992.820307175927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45992.820307175927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45992.820307175927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45992.820307175927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45992.820307175927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45992.820307175927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45992.820307175927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45992.820307175927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45992.820307175927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45992.820307175927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45992.820307175927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45992.820307175927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45992.820307175927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45992.820307175927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45992.820307175927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45992.820307175927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45992.820307175927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45992.820307175927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45992.820307175927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45992.820307175927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45992.820307175927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45992.820307175927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45992.820307175927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45992.820307175927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45992.820307175927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45992.820307175927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45992.820307175927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45992.820307175927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45992.820307175927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45992.820307175927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45992.820307175927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45992.820307175927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45992.820307175927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45992.820307175927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45992.820307175927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45992.820307175927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45992.820307175927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45992.820307175927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45992.820307175927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45992.820307175927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45992.820307175927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45992.820307175927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45992.820307175927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45992.820307175927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45992.820307175927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45992.820307175927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45992.820307175927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45992.820307175927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45992.820307175927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45992.820307175927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45992.820307175927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45992.820307175927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45992.820307175927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45992.820307175927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45992.820307175927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45992.820307175927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45992.820307175927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45992.820307175927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45992.820307175927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45992.820307175927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45992.820307175927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45992.820307175927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45992.820307175927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45992.820307175927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45992.820307175927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45992.820307175927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45992.820307175927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45992.820307175927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45992.820307175927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45992.820307175927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45992.820307175927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45992.820307175927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45992.820307175927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45992.820307175927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45992.820307175927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45992.820307175927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45992.820307175927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45992.820307175927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45992.820307175927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45992.820307175927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45992.820307175927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45992.820307175927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45992.820307175927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45992.820307175927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45992.820307175927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45992.820307175927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45992.820307175927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45992.820307175927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45992.820307175927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45992.820307175927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45992.820307175927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45992.820307175927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45992.820307175927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45992.820307175927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45992.820307175927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45992.820307175927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45992.820307175927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45992.820307175927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45992.820307175927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45992.820307175927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45992.820307175927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45992.820307175927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45992.820307175927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45992.820307175927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45992.820307175927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45992.820307175927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45992.820307175927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45992.820307175927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45992.820307175927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45992.820307175927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45992.820307175927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45992.820307175927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45992.820307175927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45992.820307175927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45992.820307175927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45992.820307175927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45992.820307175927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45992.820307175927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45992.820307175927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45992.820307175927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45992.820307175927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45992.820307175927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45992.820307175927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45992.820307175927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45992.820307175927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45992.820307175927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45992.820307175927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45992.820307175927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45992.820307175927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45992.820307175927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45992.820307175927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45992.820307175927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45992.820307175927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45992.820307175927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45992.820307175927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45992.820307175927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45992.820307175927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45992.820307175927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45992.820307175927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45992.820307175927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45992.820307175927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45992.820307175927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45992.820307175927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45992.820307175927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45992.820307175927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45992.820307175927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45992.820307175927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45992.820307175927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45992.820307175927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45992.820307175927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45992.820307175927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45992.820307175927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45992.820307175927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45992.820307175927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45992.820307175927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45992.820307175927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45992.820307175927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45992.820307175927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45992.820307175927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45992.820307175927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45992.820307175927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45992.820307175927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45992.820307175927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45992.820307175927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45992.820307175927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45992.820307175927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45992.820307175927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45992.820307175927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45992.820307175927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45992.820307175927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45992.820307175927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45992.820307175927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45992.820307175927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45992.820307175927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45992.820307175927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45992.820307175927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45992.820307175927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45992.820307175927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45992.820307175927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45992.820307175927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45992.820307175927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45992.820307175927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45992.820307175927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45992.820307175927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45992.820307175927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45992.820307175927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45992.820307175927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45992.820307175927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45992.820307175927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45992.820307175927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45992.820307175927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45992.820307175927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45992.820307175927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45992.820307175927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45992.820307175927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45992.820307175927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45992.820307175927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45992.820307175927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45992.820307175927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45992.820307175927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45992.820307175927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45992.820307175927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45992.820307175927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45992.820307175927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45992.820307175927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45992.820307175927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45992.820307175927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45992.820307175927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45992.820307175927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45992.820307175927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45992.820307175927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45992.820307175927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45992.820307175927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45992.820307175927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45992.820307175927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45992.820307175927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45992.820307175927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45992.820307175927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45992.820307175927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45992.820307175927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45992.820307175927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45992.820307175927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45992.820307175927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45992.820307175927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45992.820307175927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45992.820307175927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45992.820307175927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45992.820307175927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45992.820307175927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45992.820307175927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45992.820307175927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45992.820307175927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45992.820307175927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45992.820307175927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45992.820307175927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45992.820307175927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45992.820307175927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45992.820307175927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45992.820307175927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45992.820307175927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45992.820307175927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45992.820307175927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45992.820307175927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45992.820307175927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45992.820307175927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45992.820307175927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45992.820307175927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45992.820307175927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45992.820307175927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45992.820307175927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45992.820307175927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45992.820307175927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45992.820307175927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45992.820307175927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45992.820307175927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45992.820307175927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45992.820307175927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45992.820307175927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45992.820307175927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45992.820307175927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45992.820307175927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45992.820307175927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45992.820307175927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45992.820307175927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45992.820307175927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45992.820307175927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45992.820307175927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45992.820307175927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45992.820307175927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45992.820307175927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45992.820307175927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45992.820307175927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45992.820307175927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45992.820307175927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45992.820307175927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45992.820307175927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45992.820307175927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45992.820307175927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45992.820307175927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45992.820307175927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45992.820307175927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45992.820307175927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45992.820307175927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45992.820307175927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45992.820307175927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45992.820307175927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45992.820307175927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45992.820307175927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45992.820307175927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45992.820307175927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45992.820307175927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45992.820307175927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45992.820307175927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45992.820307175927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45992.820307175927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45992.820307175927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45992.820307175927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45992.820307175927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45992.820307175927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45992.820307175927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45992.820307175927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45992.820307175927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45992.820307175927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45992.820307175927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45992.820307175927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45992.820307175927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45992.820307175927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45992.820307175927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45992.820307175927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45992.820307175927</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289.33958958333096</v>
      </c>
      <c r="H2" s="92">
        <v>45703.474768518521</v>
      </c>
      <c r="I2" s="92" t="str">
        <f>IFERROR(VLOOKUP(D2,DB!A:F,6,0),"")</f>
        <v>SCECO</v>
      </c>
      <c r="J2" s="92" t="str">
        <f>IFERROR(VLOOKUP(D2,DB!A:G,7,0),"")</f>
        <v>Dead</v>
      </c>
      <c r="K2" s="94" t="s">
        <v>39193</v>
      </c>
      <c r="L2" s="88" t="str">
        <f>IFERROR(VLOOKUP(D2,DB!A:I,9,0),"")</f>
        <v>Latis</v>
      </c>
    </row>
    <row r="3" spans="1:16" ht="15" customHeight="1">
      <c r="A3" s="110" t="s">
        <v>39194</v>
      </c>
      <c r="B3" s="88" t="str">
        <f>IFERROR(VLOOKUP(D3,DB!A:K,11,0),"")</f>
        <v>R4</v>
      </c>
      <c r="C3" s="90">
        <v>2</v>
      </c>
      <c r="D3" s="88" t="s">
        <v>35271</v>
      </c>
      <c r="E3" s="91" t="s">
        <v>39106</v>
      </c>
      <c r="F3" s="92">
        <v>45992.715254629627</v>
      </c>
      <c r="G3" s="93">
        <f t="shared" ref="G3:G6" ca="1" si="0">IFERROR(NOW()-F3,"")</f>
        <v>0.10505254629970295</v>
      </c>
      <c r="H3" s="92">
        <v>45992.705231481479</v>
      </c>
      <c r="I3" s="110" t="str">
        <f>IFERROR(VLOOKUP(D3,DB!A:F,6,0),"")</f>
        <v>Generator-SG</v>
      </c>
      <c r="J3" s="110" t="str">
        <f>IFERROR(VLOOKUP(D3,DB!A:G,7,0),"")</f>
        <v>Dead</v>
      </c>
      <c r="K3" s="94" t="s">
        <v>39195</v>
      </c>
      <c r="L3" s="88" t="str">
        <f>IFERROR(VLOOKUP(D3,DB!A:I,9,0),"")</f>
        <v>Latis</v>
      </c>
    </row>
    <row r="4" spans="1:16" ht="15" customHeight="1">
      <c r="A4" s="110"/>
      <c r="B4" s="110"/>
      <c r="C4" s="90"/>
      <c r="D4" s="88"/>
      <c r="E4" s="91"/>
      <c r="F4" s="92"/>
      <c r="G4" s="93">
        <f t="shared" ca="1" si="0"/>
        <v>45992.820307175927</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45992.820307175927</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45992.820307175927</v>
      </c>
      <c r="H6" s="92"/>
      <c r="I6" s="110" t="str">
        <f>IFERROR(VLOOKUP(D6,DB!A:F,6,0),"")</f>
        <v/>
      </c>
      <c r="J6" s="110" t="str">
        <f>IFERROR(VLOOKUP(D6,DB!A:G,7,0),"")</f>
        <v/>
      </c>
      <c r="K6" s="94"/>
      <c r="L6" s="88" t="str">
        <f>IFERROR(VLOOKUP(D6,DB!A:I,9,0),"")</f>
        <v/>
      </c>
    </row>
    <row r="7" spans="1:16" ht="15" customHeight="1">
      <c r="A7" s="110"/>
      <c r="B7" s="110"/>
      <c r="C7" s="90"/>
      <c r="D7" s="88"/>
      <c r="E7" s="91"/>
      <c r="F7" s="92"/>
      <c r="G7" s="93">
        <f ca="1">IFERROR(NOW()-F7,"")</f>
        <v>45992.820307175927</v>
      </c>
      <c r="H7" s="92"/>
      <c r="I7" s="110" t="str">
        <f>IFERROR(VLOOKUP(D7,DB!A:F,6,0),"")</f>
        <v/>
      </c>
      <c r="J7" s="110" t="str">
        <f>IFERROR(VLOOKUP(D7,DB!A:G,7,0),"")</f>
        <v/>
      </c>
      <c r="K7" s="94"/>
      <c r="L7" s="88" t="str">
        <f>IFERROR(VLOOKUP(D7,DB!A:I,9,0),"")</f>
        <v/>
      </c>
    </row>
    <row r="8" spans="1:16" ht="15" customHeight="1">
      <c r="A8" s="110"/>
      <c r="B8" s="110"/>
      <c r="C8" s="90"/>
      <c r="D8" s="88"/>
      <c r="E8" s="91"/>
      <c r="F8" s="92"/>
      <c r="G8" s="93">
        <f t="shared" ref="G7:G70" ca="1" si="1">IFERROR(NOW()-F8,"")</f>
        <v>45992.820307175927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45992.820307175927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45992.820307175927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45992.820307175927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45992.820307175927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45992.820307175927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45992.820307175927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45992.820307175927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45992.820307175927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45992.820307175927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45992.820307175927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45992.820307175927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45992.820307175927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45992.820307175927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45992.820307175927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45992.820307175927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45992.820307175927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45992.820307175927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45992.820307175927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45992.820307175927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45992.820307175927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45992.820307175927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45992.820307175927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45992.820307175927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45992.820307175927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45992.820307175927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45992.820307175927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45992.820307175927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45992.820307175927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45992.820307175927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45992.820307175927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45992.820307175927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45992.820307175927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45992.820307175927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45992.820307175927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45992.820307175927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45992.820307175927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45992.820307175927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45992.820307175927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45992.820307175927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45992.820307175927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45992.820307175927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45992.820307175927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45992.820307175927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45992.820307175927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45992.820307175927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45992.820307175927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45992.820307175927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45992.820307175927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45992.820307175927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45992.820307175927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45992.820307175927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45992.820307175927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45992.820307175927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45992.820307175927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45992.820307175927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45992.820307175927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45992.820307175927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45992.820307175927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45992.820307175927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45992.820307175927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45992.820307175927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45992.820307175927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45992.820307175927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45992.820307175927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45992.820307175927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45992.820307175927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45992.820307175927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45992.820307175927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45992.820307175927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45992.820307175927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45992.820307175927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45992.820307175927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45992.820307175927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45992.820307175927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45992.820307175927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45992.820307175927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45992.820307175927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45992.820307175927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45992.820307175927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45992.820307175927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45992.820307175927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45992.820307175927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45992.820307175927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45992.820307175927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45992.820307175927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45992.820307175927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45992.820307175927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45992.820307175927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45992.820307175927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45992.820307175927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45992.820307175927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45992.820307175927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45992.820307175927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45992.820307175927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45992.820307175927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45992.820307175927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45992.820307175927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45992.820307175927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45992.820307175927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45992.820307175927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45992.820307175927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45992.820307175927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45992.820307175927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45992.820307175927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45992.820307175927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45992.820307175927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45992.820307175927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45992.820307175927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45992.820307175927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45992.820307175927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45992.820307175927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45992.820307175927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45992.820307175927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45992.820307175927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45992.820307175927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45992.820307175927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45992.820307175927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45992.820307175927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45992.820307175927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45992.820307175927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45992.820307175927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45992.820307175927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45992.820307175927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45992.820307175927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45992.820307175927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45992.820307175927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45992.820307175927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45992.820307175927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45992.820307175927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45992.820307175927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45992.820307175927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45992.820307175927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45992.820307175927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45992.820307175927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45992.820307175927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45992.820307175927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45992.820307175927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45992.820307175927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45992.820307175927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45992.820307175927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45992.820307175927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45992.820307175927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45992.820307175927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45992.820307175927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45992.820307175927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45992.820307175927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45992.820307175927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45992.820307175927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45992.820307175927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45992.820307175927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45992.820307175927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45992.820307175927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45992.820307175927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45992.820307175927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45992.820307175927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45992.820307175927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45992.820307175927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45992.820307175927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45992.820307175927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45992.820307175927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45992.820307175927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45992.820307175927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45992.820307175927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45992.820307175927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45992.820307175927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45992.820307175927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45992.820307175927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45992.820307175927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45992.820307175927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45992.820307175927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45992.820307175927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45992.820307175927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45992.820307175927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45992.820307175927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45992.820307175927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45992.820307175927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45992.820307175927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45992.820307175927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45992.820307175927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45992.820307175927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45992.820307175927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45992.820307175927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45992.820307175927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45992.820307175927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45992.820307175927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45992.820307175927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45992.820307175927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45992.820307175927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45992.820307175927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45992.820307175927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45992.820307175927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45992.820307175927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45992.820307175927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45992.820307175927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45992.820307175927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45992.820307175927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45992.820307175927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45992.820307175927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45992.820307175927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45992.820307175927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45992.820307175927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45992.820307175927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45992.820307175927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45992.820307175927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45992.820307175927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45992.820307175927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45992.820307175927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45992.820307175927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45992.820307175927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45992.820307175927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45992.820307175927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45992.820307175927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45992.820307175927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45992.820307175927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45992.820307175927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45992.820307175927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45992.820307175927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45992.820307175927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45992.820307175927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45992.820307175927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45992.820307175927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45992.820307175927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45992.820307175927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45992.820307175927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45992.820307175927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45992.820307175927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45992.820307175927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45992.820307175927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45992.820307175927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45992.820307175927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45992.820307175927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45992.820307175927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45992.820307175927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45992.820307175927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45992.820307175927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45992.820307175927</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3"/>
  <sheetViews>
    <sheetView tabSelected="1"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100.98824699073884</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66.631429861110519</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44.159196064814751</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11.447008564813586</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153"/>
      <c r="E6" s="37"/>
      <c r="F6" s="38"/>
      <c r="G6" s="105">
        <f ca="1">IFERROR(NOW()-F6,"")</f>
        <v>45992.820307175927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45992.820307175927</v>
      </c>
      <c r="H7" s="38"/>
      <c r="I7" s="37" t="str">
        <f>IFERROR(VLOOKUP(D7,DB!A:F,6,0),"")</f>
        <v/>
      </c>
      <c r="J7" s="37" t="str">
        <f>IFERROR(VLOOKUP(D7,DB!A:G,7,0),"")</f>
        <v/>
      </c>
      <c r="K7" s="37"/>
      <c r="L7" s="37" t="str">
        <f>IFERROR(VLOOKUP(D7,DB!A:I,9,0),"")</f>
        <v/>
      </c>
    </row>
    <row r="8" spans="1:13" ht="30.75">
      <c r="A8" s="37"/>
      <c r="B8" s="37" t="str">
        <f>IFERROR(VLOOKUP(D8,DB!A:K,11,0),"")</f>
        <v/>
      </c>
      <c r="C8" s="37"/>
      <c r="D8" s="37"/>
      <c r="E8" s="37"/>
      <c r="F8" s="38"/>
      <c r="G8" s="105">
        <f ca="1">IFERROR(NOW()-F8,"")</f>
        <v>45992.820307175927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45992.820307175927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45992.820307175927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45992.820307175927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45992.820307175927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45992.820307175927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45992.820307175927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45992.820307175927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45992.820307175927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45992.820307175927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45992.820307175927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45992.820307175927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45992.820307175927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45992.820307175927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45992.820307175927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45992.820307175927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45992.820307175927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45992.820307175927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45992.820307175927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45992.820307175927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45992.820307175927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45992.820307175927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45992.820307175927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45992.820307175927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45992.820307175927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45992.820307175927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45992.820307175927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45992.820307175927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45992.820307175927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45992.820307175927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45992.820307175927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45992.820307175927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45992.820307175927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45992.820307175927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45992.820307175927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45992.820307175927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45992.820307175927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45992.820307175927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45992.820307175927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45992.820307175927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45992.820307175927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45992.820307175927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45992.820307175927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45992.820307175927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45992.820307175927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45992.820307175927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45992.820307175927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45992.820307175927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45992.820307175927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45992.820307175927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45992.820307175927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45992.820307175927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45992.820307175927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45992.820307175927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45992.820307175927</v>
      </c>
      <c r="H62" s="38"/>
      <c r="I62" s="37" t="str">
        <f>IFERROR(VLOOKUP(D62,DB!A:F,6,0),"")</f>
        <v/>
      </c>
      <c r="J62" s="37" t="str">
        <f>IFERROR(VLOOKUP(D62,DB!A:G,7,0),"")</f>
        <v/>
      </c>
      <c r="K62" s="37"/>
      <c r="L62" s="37" t="str">
        <f>IFERROR(VLOOKUP(D62,DB!A:I,9,0),"")</f>
        <v/>
      </c>
    </row>
    <row r="63" spans="1:12">
      <c r="A63" s="150"/>
      <c r="B63" s="150" t="str">
        <f>IFERROR(VLOOKUP(D63,DB!A:K,11,0),"")</f>
        <v/>
      </c>
      <c r="C63" s="150"/>
      <c r="D63" s="150"/>
      <c r="E63" s="150"/>
      <c r="F63" s="151"/>
      <c r="G63" s="152">
        <f ca="1">IFERROR(NOW()-F63,"")</f>
        <v>45992.820307175927</v>
      </c>
      <c r="H63" s="151"/>
      <c r="I63" s="150" t="str">
        <f>IFERROR(VLOOKUP(D63,DB!A:F,6,0),"")</f>
        <v/>
      </c>
      <c r="J63" s="150" t="str">
        <f>IFERROR(VLOOKUP(D63,DB!A:G,7,0),"")</f>
        <v/>
      </c>
      <c r="K63" s="150"/>
      <c r="L63" s="150" t="str">
        <f>IFERROR(VLOOKUP(D63,DB!A:I,9,0),"")</f>
        <v/>
      </c>
    </row>
  </sheetData>
  <dataValidations count="2">
    <dataValidation allowBlank="1" showInputMessage="1" showErrorMessage="1" sqref="E1" xr:uid="{920C6338-E771-4DAE-8C89-92A9093EA4DE}"/>
    <dataValidation type="list" allowBlank="1" showInputMessage="1" showErrorMessage="1" sqref="E2:E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45992.820307175927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45992.820307175927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45992.820307175927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45992.820307175927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45992.820307175927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45992.820307175927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45992.820307175927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45992.820307175927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45992.820307175927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45992.820307175927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45992.820307175927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45992.820307175927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45992.820307175927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45992.820307175927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45992.820307175927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45992.820307175927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45992.820307175927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45992.820307175927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45992.820307175927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45992.820307175927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45992.820307175927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45992.820307175927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45992.820307175927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45992.820307175927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45992.820307175927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45992.820307175927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45992.820307175927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45992.820307175927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45992.820307175927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45992.820307175927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45992.820307175927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45992.820307175927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45992.820307175927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45992.820307175927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45992.820307175927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45992.820307175927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45992.820307175927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45992.820307175927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45992.820307175927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45992.820307175927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45992.820307175927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45992.820307175927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45992.820307175927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45992.820307175927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45992.820307175927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45992.820307175927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45992.820307175927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45992.820307175927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45992.820307175927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45992.820307175927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45992.820307175927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45992.820307175927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45992.820307175927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45992.820307175927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45992.820307175927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45992.820307175927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45992.820307175927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45992.820307175927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45992.820307175927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45992.820307175927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45992.820307175927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45992.820307175927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45992.820307175927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45992.820307175927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45992.820307175927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45992.820307175927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45992.820307175927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45992.820307175927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45992.820307175927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45992.820307175927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45992.820307175927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45992.820307175927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45992.820307175927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45992.820307175927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45992.820307175927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45992.820307175927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45992.820307175927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45992.820307175927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45992.820307175927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45992.820307175927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45992.820307175927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45992.820307175927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45992.820307175927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45992.820307175927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45992.820307175927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45992.820307175927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45992.820307175927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45992.820307175927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45992.820307175927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45992.820307175927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45992.820307175927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45992.820307175927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45992.820307175927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45992.820307175927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45992.820307175927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45992.820307175927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45992.820307175927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45992.820307175927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45992.820307175927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45992.820307175927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45992.820307175927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45992.820307175927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45992.820307175927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45992.820307175927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45992.820307175927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45992.820307175927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45992.820307175927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45992.820307175927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45992.820307175927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45992.820307175927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45992.820307175927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45992.820307175927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45992.820307175927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45992.820307175927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45992.820307175927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45992.820307175927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45992.820307175927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45992.820307175927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45992.820307175927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45992.820307175927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45992.820307175927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45992.820307175927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45992.820307175927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45992.820307175927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45992.820307175927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45992.820307175927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45992.820307175927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45992.820307175927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45992.820307175927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45992.820307175927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45992.820307175927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45992.820307175927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45992.820307175927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45992.820307175927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45992.820307175927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45992.820307175927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45992.820307175927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45992.820307175927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45992.820307175927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45992.820307175927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45992.820307175927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45992.820307175927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45992.820307175927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45992.820307175927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45992.820307175927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45992.820307175927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45992.820307175927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45992.820307175927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45992.820307175927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45992.820307175927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45992.820307175927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45992.820307175927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45992.820307175927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45992.820307175927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45992.820307175927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45992.820307175927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45992.820307175927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45992.820307175927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45992.820307175927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45992.820307175927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45992.820307175927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45992.820307175927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45992.820307175927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45992.820307175927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45992.820307175927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45992.820307175927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45992.820307175927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45992.820307175927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45992.820307175927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45992.820307175927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45992.820307175927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45992.820307175927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45992.820307175927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45992.820307175927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45992.820307175927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45992.820307175927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45992.820307175927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45992.820307175927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45992.820307175927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45992.820307175927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45992.820307175927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45992.820307175927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45992.820307175927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45992.820307175927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45992.820307175927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45992.820307175927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45992.820307175927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45992.820307175927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45992.820307175927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45992.820307175927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45992.820307175927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45992.820307175927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45992.820307175927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45992.820307175927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45992.820307175927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45992.820307175927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45992.820307175927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45992.820307175927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45992.820307175927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45992.820307175927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45992.820307175927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45992.820307175927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45992.820307175927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45992.820307175927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45992.820307175927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45992.820307175927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45992.820307175927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45992.820307175927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45992.820307175927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45992.820307175927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45992.820307175927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45992.820307175927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45992.820307175927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45992.820307175927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45992.820307175927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45992.820307175927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45992.820307175927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45992.820307175927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45992.820307175927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45992.820307175927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45992.820307175927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45992.820307175927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45992.820307175927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45992.820307175927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45992.820307175927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45992.820307175927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45992.820307175927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45992.820307175927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45992.820307175927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45992.820307175927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45992.820307175927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45992.820307175927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45992.820307175927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45992.820307175927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45992.820307175927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45992.820307175927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45992.820307175927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45992.820307175927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45992.820307175927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45992.820307175927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45992.820307175927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45992.820307175927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45992.820307175927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45992.820307175927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45992.820307175927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45992.820307175927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45992.820307175927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45992.820307175927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45992.820307175927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45992.820307175927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45992.820307175927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45992.820307175927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45992.820307175927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45992.820307175927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45992.820307175927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45992.820307175927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45992.820307175927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45992.820307175927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45992.820307175927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45992.820307175927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45992.820307175927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45992.820307175927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45992.820307175927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45992.820307175927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45992.820307175927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45992.820307175927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45992.820307175927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45992.820307175927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45992.820307175927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45992.820307175927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45992.820307175927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45992.820307175927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45992.820307175927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45992.820307175927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45992.820307175927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45992.820307175927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45992.820307175927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45992.820307175927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45992.820307175927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45992.820307175927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45992.820307175927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45992.820307175927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45992.820307175927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45992.820307175927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45992.820307175927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45992.820307175927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45992.820307175927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45992.820307175927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45992.820307175927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45992.820307175927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45992.820307175927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45992.820307175927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45992.820307175927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45992.820307175927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45992.820307175927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45992.820307175927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45992.820307175927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45992.820307175927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45992.820307175927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45992.820307175927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45992.820307175927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45992.820307175927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45992.820307175927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45992.820307175927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45992.820307175927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45992.820307175927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45992.820307175927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45992.820307175927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45992.820307175927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45992.820307175927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45992.820307175927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45992.820307175927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45992.820307175927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45992.820307175927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45992.820307175927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45992.820307175927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45992.820307175927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45992.820307175927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45992.820307175927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45992.820307175927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45992.820307175927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45992.820307175927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45992.820307175927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45992.820307175927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45992.820307175927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45992.820307175927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45992.820307175927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45992.820307175927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45992.820307175927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45992.820307175927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45992.820307175927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45992.820307175927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45992.820307175927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45992.820307175927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45992.820307175927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45992.820307175927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45992.820307175927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45992.820307175927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45992.820307175927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45992.820307175927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45992.820307175927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45992.820307175927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45992.820307175927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45992.820307175927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45992.820307175927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45992.820307175927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45992.820307175927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45992.820307175927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45992.820307175927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45992.820307175927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45992.820307175927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45992.820307175927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45992.820307175927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45992.820307175927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45992.820307175927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45992.820307175927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45992.820307175927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45992.820307175927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45992.820307175927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45992.820307175927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45992.820307175927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45992.820307175927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45992.820307175927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45992.820307175927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45992.820307175927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45992.820307175927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45992.820307175927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45992.820307175927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45992.820307175927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45992.820307175927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45992.820307175927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45992.820307175927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45992.820307175927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45992.820307175927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45992.820307175927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45992.820307175927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45992.820307175927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45992.820307175927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45992.820307175927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45992.820307175927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45992.820307175927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45992.820307175927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45992.820307175927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45992.820307175927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45992.820307175927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45992.820307175927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45992.820307175927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45992.820307175927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45992.820307175927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45992.820307175927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45992.820307175927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45992.820307175927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45992.820307175927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45992.820307175927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45992.820307175927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45992.820307175927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45992.820307175927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45992.820307175927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45992.820307175927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45992.820307175927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45992.820307175927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45992.820307175927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45992.820307175927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45992.820307175927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45992.820307175927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45992.820307175927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45992.820307175927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45992.820307175927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45992.820307175927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45992.820307175927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45992.820307175927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45992.820307175927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45992.820307175927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45992.820307175927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45992.820307175927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45992.820307175927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45992.820307175927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45992.820307175927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45992.820307175927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45992.820307175927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45992.820307175927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45992.820307175927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45992.820307175927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45992.820307175927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45992.820307175927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45992.820307175927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45992.820307175927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45992.820307175927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45992.820307175927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45992.820307175927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45992.820307175927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45992.820307175927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45992.820307175927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45992.820307175927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45992.820307175927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45992.820307175927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45992.820307175927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45992.820307175927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45992.820307175927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45992.820307175927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45992.820307175927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45992.820307175927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45992.820307175927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45992.820307175927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45992.820307175927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45992.820307175927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45992.820307175927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45992.820307175927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45992.820307175927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45992.820307175927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45992.820307175927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45992.820307175927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45992.820307175927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45992.820307175927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45992.820307175927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45992.820307175927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45992.820307175927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45992.820307175927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45992.820307175927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45992.820307175927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45992.820307175927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45992.820307175927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45992.820307175927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45992.820307175927</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45992.820307175927</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2025-12-01T16:43:13Z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