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71" documentId="120_S{2AC9BD13-BADA-5192-A53E-5A8FF88502F6}" xr6:coauthVersionLast="47" xr6:coauthVersionMax="47" xr10:uidLastSave="{305F90E8-C792-4287-866F-0B76A5780A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<sst xmlns="http://schemas.openxmlformats.org/spreadsheetml/2006/main" count="181536" uniqueCount="39145">
  <si>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</si>
  <si>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</si>
  <si>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</si>
  <si>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</si>
  <si>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</si>
  <si>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</si>
  <si>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</si>
  <si>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</si>
  <si>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</si>
  <si>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</si>
  <si>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</si>
  <si>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</si>
  <si>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</si>
  <si>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</si>
  <si>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</si>
  <si>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</si>
  <si>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</si>
  <si>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</si>
  <si>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</si>
  <si>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</si>
  <si>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</si>
  <si>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</si>
  <si>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</si>
  <si>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</si>
  <si>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</si>
  <si>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</si>
  <si>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</si>
  <si>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</si>
  <si>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</si>
  <si>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</si>
  <si>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</si>
  <si>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</si>
  <si>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</si>
  <si>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</si>
  <si>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</si>
  <si>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</si>
  <si>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</si>
  <si>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</si>
  <si>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</si>
  <si>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</si>
  <si>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</si>
  <si>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</si>
  <si>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</si>
  <si>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</si>
  <si>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</si>
  <si>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</si>
  <si>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</si>
  <si>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</si>
  <si>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</si>
  <si>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</si>
  <si>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</si>
  <si>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</si>
  <si>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</si>
  <si>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</si>
  <si>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</si>
  <si>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</si>
  <si>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</si>
  <si>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</si>
  <si>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</si>
  <si>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</si>
  <si>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</si>
  <si>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</si>
  <si>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</si>
  <si>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</si>
  <si>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</si>
  <si>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</si>
  <si>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</si>
  <si>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</si>
  <si>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</si>
  <si>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</si>
  <si>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</si>
  <si>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</si>
  <si>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</si>
  <si>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</si>
  <si>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</si>
  <si>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</si>
  <si>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</si>
  <si>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</si>
  <si>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</si>
  <si>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</si>
  <si>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</si>
  <si>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</si>
  <si>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</si>
  <si>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</si>
  <si>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</si>
  <si>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</si>
  <si>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</si>
  <si>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</si>
  <si>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</si>
  <si>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</si>
  <si>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</si>
  <si>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</si>
  <si>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</si>
  <si>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</si>
  <si>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</si>
  <si>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</si>
  <si>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</si>
  <si>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</si>
  <si>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</si>
  <si>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</si>
  <si>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</si>
  <si>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</si>
  <si>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</si>
  <si>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</si>
  <si>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</si>
  <si>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</si>
  <si>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</si>
  <si>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</si>
  <si>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</si>
  <si>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</si>
  <si>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</si>
  <si>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</si>
  <si>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</si>
  <si>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</si>
  <si>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</si>
  <si>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</si>
  <si>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</si>
  <si>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</si>
  <si>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</si>
  <si>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</si>
  <si>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</si>
  <si>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</si>
  <si>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</si>
  <si>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</si>
  <si>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</si>
  <si>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</si>
  <si>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</si>
  <si>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</si>
  <si>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</si>
  <si>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</si>
  <si>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</si>
  <si>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</si>
  <si>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</si>
  <si>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</si>
  <si>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</si>
  <si>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</si>
  <si>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</si>
  <si>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</si>
  <si>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</si>
  <si>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</si>
  <si>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</si>
  <si>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</si>
  <si>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</si>
  <si>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</si>
  <si>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</si>
  <si>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</si>
  <si>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</si>
  <si>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</si>
  <si>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</si>
  <si>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</si>
  <si>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</si>
  <si>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</si>
  <si>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</si>
  <si>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</si>
  <si>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</si>
  <si>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</si>
  <si>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</si>
  <si>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</si>
  <si>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</si>
  <si>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</si>
  <si>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</si>
  <si>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</si>
  <si>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</si>
  <si>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</si>
  <si>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</si>
  <si>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</si>
  <si>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</si>
  <si>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</si>
  <si>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</si>
  <si>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</si>
  <si>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</si>
  <si>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</si>
  <si>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</si>
  <si>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</si>
  <si>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</si>
  <si>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</si>
  <si>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</si>
  <si>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</si>
  <si>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</si>
  <si>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</si>
  <si>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</si>
  <si>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</si>
  <si>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</si>
  <si>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</si>
  <si>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</si>
  <si>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</si>
  <si>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</si>
  <si>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</si>
  <si>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</si>
  <si>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</si>
  <si>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</si>
  <si>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</si>
  <si>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</si>
  <si>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</si>
  <si>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</si>
  <si>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</si>
  <si>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</si>
  <si>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</si>
  <si>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</si>
  <si>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</si>
  <si>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</si>
  <si>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</si>
  <si>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</si>
  <si>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</si>
  <si>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</si>
  <si>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</si>
  <si>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</si>
  <si>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</si>
  <si>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</si>
  <si>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</si>
  <si>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</si>
  <si>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</si>
  <si>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</si>
  <si>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</si>
  <si>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</si>
  <si>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</si>
  <si>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</si>
  <si>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</si>
  <si>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</si>
  <si>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</si>
  <si>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</si>
  <si>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</si>
  <si>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</si>
  <si>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</si>
  <si>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</si>
  <si>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</si>
  <si>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</si>
  <si>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</si>
  <si>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</si>
  <si>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</si>
  <si>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</si>
  <si>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</si>
  <si>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</si>
  <si>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</si>
  <si>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</si>
  <si>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</si>
  <si>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</si>
  <si>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</si>
  <si>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</si>
  <si>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</si>
  <si>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</si>
  <si>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</si>
  <si>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</si>
  <si>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</si>
  <si>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</si>
  <si>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</si>
  <si>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</si>
  <si>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</si>
  <si>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</si>
  <si>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</si>
  <si>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</si>
  <si>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</si>
  <si>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</si>
  <si>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</si>
  <si>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</si>
  <si>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</si>
  <si>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</si>
  <si>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</si>
  <si>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</si>
  <si>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</si>
  <si>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</si>
  <si>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</si>
  <si>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</si>
  <si>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</si>
  <si>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</si>
  <si>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</si>
  <si>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</si>
  <si>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</si>
  <si>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</si>
  <si>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</si>
  <si>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</si>
  <si>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</si>
  <si>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</si>
  <si>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</si>
  <si>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</si>
  <si>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</si>
  <si>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</si>
  <si>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</si>
  <si>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</si>
  <si>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</si>
  <si>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</si>
  <si>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</si>
  <si>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</si>
  <si>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</si>
  <si>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</si>
  <si>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</si>
  <si>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</si>
  <si>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</si>
  <si>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</si>
  <si>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</si>
  <si>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</si>
  <si>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</si>
  <si>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</si>
  <si>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</si>
  <si>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</si>
  <si>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</si>
  <si>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</si>
  <si>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</si>
  <si>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</si>
  <si>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</si>
  <si>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</si>
  <si>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</si>
  <si>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</si>
  <si>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</si>
  <si>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</si>
  <si>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</si>
  <si>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</si>
  <si>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</si>
  <si>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</si>
  <si>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</si>
  <si>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</si>
  <si>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</si>
  <si>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</si>
  <si>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</si>
  <si>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</si>
  <si>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</si>
  <si>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</si>
  <si>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</si>
  <si>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</si>
  <si>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</si>
  <si>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</si>
  <si>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</si>
  <si>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</si>
  <si>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</si>
  <si>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</si>
  <si>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</si>
  <si>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</si>
  <si>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</si>
  <si>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</si>
  <si>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</si>
  <si>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</si>
  <si>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</si>
  <si>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</si>
  <si>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</si>
  <si>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</si>
  <si>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</si>
  <si>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</si>
  <si>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</si>
  <si>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</si>
  <si>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</si>
  <si>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</si>
  <si>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</si>
  <si>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</si>
  <si>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</si>
  <si>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</si>
  <si>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</si>
  <si>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</si>
  <si>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</si>
  <si>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</si>
  <si>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</si>
  <si>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</si>
  <si>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</si>
  <si>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</si>
  <si>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</si>
  <si>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</si>
  <si>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</si>
  <si>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</si>
  <si>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</si>
  <si>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</si>
  <si>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</si>
  <si>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</si>
  <si>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</si>
  <si>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</si>
  <si>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</si>
  <si>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</si>
  <si>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</si>
  <si>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</si>
  <si>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</si>
  <si>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</si>
  <si>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</si>
  <si>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</si>
  <si>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</si>
  <si>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</si>
  <si>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</si>
  <si>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</si>
  <si>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</si>
  <si>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</si>
  <si>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</si>
  <si>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</si>
  <si>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</si>
  <si>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</si>
  <si>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</si>
  <si>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</si>
  <si>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</si>
  <si>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</si>
  <si>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</si>
  <si>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</si>
  <si>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</si>
  <si>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</si>
  <si>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</si>
  <si>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</si>
  <si>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</si>
  <si>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</si>
  <si>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</si>
  <si>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</si>
  <si>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</si>
  <si>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</si>
  <si>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</si>
  <si>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</si>
  <si>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</si>
  <si>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</si>
  <si>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</si>
  <si>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</si>
  <si>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</si>
  <si>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</si>
  <si>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</si>
  <si>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</si>
  <si>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</si>
  <si>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</si>
  <si>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</si>
  <si>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</si>
  <si>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</si>
  <si>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</si>
  <si>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</si>
  <si>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</si>
  <si>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</si>
  <si>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</si>
  <si>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</si>
  <si>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</si>
  <si>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</si>
  <si>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</si>
  <si>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</si>
  <si>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</si>
  <si>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</si>
  <si>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</si>
  <si>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</si>
  <si>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</si>
  <si>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</si>
  <si>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</si>
  <si>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</si>
  <si>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</si>
  <si>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</si>
  <si>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</si>
  <si>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</si>
  <si>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</si>
  <si>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</si>
  <si>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</si>
  <si>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</si>
  <si>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</si>
  <si>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</si>
  <si>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</si>
  <si>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</si>
  <si>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</si>
  <si>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</si>
  <si>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</si>
  <si>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</si>
  <si>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</si>
  <si>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</si>
  <si>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</si>
  <si>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</si>
  <si>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</si>
  <si>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</si>
  <si>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</si>
  <si>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</si>
  <si>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</si>
  <si>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</si>
  <si>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</si>
  <si>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</si>
  <si>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</si>
  <si>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</si>
  <si>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</si>
  <si>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</si>
  <si>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</si>
  <si>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</si>
  <si>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</si>
  <si>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</si>
  <si>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</si>
  <si>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</si>
  <si>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</si>
  <si>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</si>
  <si>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</si>
  <si>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</si>
  <si>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</si>
  <si>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</si>
  <si>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</si>
  <si>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</si>
  <si>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</si>
  <si>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</si>
  <si>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</si>
  <si>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</si>
  <si>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</si>
  <si>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</si>
  <si>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</si>
  <si>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</si>
  <si>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</si>
  <si>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</si>
  <si>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</si>
  <si>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</si>
  <si>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</si>
  <si>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</si>
  <si>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</si>
  <si>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</si>
  <si>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</si>
  <si>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</si>
  <si>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</si>
  <si>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</si>
  <si>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</si>
  <si>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</si>
  <si>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</si>
  <si>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</si>
  <si>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</si>
  <si>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</si>
  <si>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</si>
  <si>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</si>
  <si>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</si>
  <si>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</si>
  <si>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</si>
  <si>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</si>
  <si>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</si>
  <si>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</si>
  <si>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</si>
  <si>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</si>
  <si>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</si>
  <si>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</si>
  <si>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</si>
  <si>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</si>
  <si>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</si>
  <si>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</si>
  <si>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</si>
  <si>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</si>
  <si>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</si>
  <si>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</si>
  <si>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</si>
  <si>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</si>
  <si>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</si>
  <si>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</si>
  <si>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</si>
  <si>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</si>
  <si>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</si>
  <si>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</si>
  <si>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</si>
  <si>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</si>
  <si>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</si>
  <si>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</si>
  <si>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</si>
  <si>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</si>
  <si>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</si>
  <si>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</si>
  <si>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</si>
  <si>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</si>
  <si>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</si>
  <si>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</si>
  <si>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</si>
  <si>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</si>
  <si>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</si>
  <si>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</si>
  <si>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</si>
  <si>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</si>
  <si>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</si>
  <si>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</si>
  <si>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</si>
  <si>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</si>
  <si>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</si>
  <si>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</si>
  <si>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</si>
  <si>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</si>
  <si>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</si>
  <si>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</si>
  <si>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</si>
  <si>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</si>
  <si>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</si>
  <si>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</si>
  <si>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</si>
  <si>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</si>
  <si>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</si>
  <si>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</si>
  <si>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</si>
  <si>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</si>
  <si>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</si>
  <si>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</si>
  <si>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</si>
  <si>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</si>
  <si>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</si>
  <si>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</si>
  <si>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</si>
  <si>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</si>
  <si>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</si>
  <si>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</si>
  <si>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</si>
  <si>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</si>
  <si>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</si>
  <si>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</si>
  <si>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</si>
  <si>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</si>
  <si>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</si>
  <si>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</si>
  <si>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</si>
  <si>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</si>
  <si>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</si>
  <si>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</si>
  <si>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</si>
  <si>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</si>
  <si>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</si>
  <si>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</si>
  <si>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</si>
  <si>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</si>
  <si>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</si>
  <si>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</si>
  <si>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</si>
  <si>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</si>
  <si>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</si>
  <si>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</si>
  <si>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</si>
  <si>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</si>
  <si>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</si>
  <si>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</si>
  <si>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</si>
  <si>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</si>
  <si>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</si>
  <si>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</si>
  <si>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</si>
  <si>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</si>
  <si>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</si>
  <si>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</si>
  <si>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</si>
  <si>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</si>
  <si>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</si>
  <si>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</si>
  <si>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</si>
  <si>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</si>
  <si>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</si>
  <si>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</si>
  <si>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</si>
  <si>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</si>
  <si>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</si>
  <si>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</si>
  <si>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</si>
  <si>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</si>
  <si>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</si>
  <si>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</si>
  <si>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</si>
  <si>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</si>
  <si>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</si>
  <si>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</si>
  <si>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</si>
  <si>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</si>
  <si>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</si>
  <si>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</si>
  <si>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</si>
  <si>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</si>
  <si>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</si>
  <si>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</si>
  <si>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</si>
  <si>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</si>
  <si>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</si>
  <si>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</si>
  <si>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</si>
  <si>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</si>
  <si>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</si>
  <si>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</si>
  <si>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</si>
  <si>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</si>
  <si>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</si>
  <si>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</si>
  <si>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</si>
  <si>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</si>
  <si>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</si>
  <si>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</si>
  <si>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</si>
  <si>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</si>
  <si>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</si>
  <si>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</si>
  <si>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</si>
  <si>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</si>
  <si>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</si>
  <si>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</si>
  <si>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</si>
  <si>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</si>
  <si>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</si>
  <si>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</si>
  <si>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</si>
  <si>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</si>
  <si>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</si>
  <si>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</si>
  <si>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</si>
  <si>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</si>
  <si>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</si>
  <si>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</si>
  <si>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</si>
  <si>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</si>
  <si>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</si>
  <si>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</si>
  <si>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</si>
  <si>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</si>
  <si>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</si>
  <si>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</si>
  <si>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</si>
  <si>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</si>
  <si>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</si>
  <si>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</si>
  <si>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</si>
  <si>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</si>
  <si>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</si>
  <si>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</si>
  <si>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</si>
  <si>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</si>
  <si>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</si>
  <si>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</si>
  <si>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</si>
  <si>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</si>
  <si>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</si>
  <si>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</si>
  <si>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</si>
  <si>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</si>
  <si>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</si>
  <si>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</si>
  <si>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</si>
  <si>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</si>
  <si>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</si>
  <si>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</si>
  <si>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</si>
  <si>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</si>
  <si>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</si>
  <si>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</si>
  <si>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</si>
  <si>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</si>
  <si>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</si>
  <si>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</si>
  <si>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</si>
  <si>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</si>
  <si>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</si>
  <si>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</si>
  <si>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</si>
  <si>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</si>
  <si>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</si>
  <si>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</si>
  <si>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</si>
  <si>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</si>
  <si>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</si>
  <si>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</si>
  <si>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</si>
  <si>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</si>
  <si>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</si>
  <si>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</si>
  <si>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</si>
  <si>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</si>
  <si>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</si>
  <si>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</si>
  <si>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</si>
  <si>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</si>
  <si>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</si>
  <si>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</si>
  <si>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</si>
  <si>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</si>
  <si>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</si>
  <si>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</si>
  <si>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</si>
  <si>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</si>
  <si>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</si>
  <si>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</si>
  <si>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</si>
  <si>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</si>
  <si>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</si>
  <si>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</si>
  <si>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</si>
  <si>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</si>
  <si>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</si>
  <si>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</si>
  <si>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</si>
  <si>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</si>
  <si>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</si>
  <si>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</si>
  <si>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</si>
  <si>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</si>
  <si>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</si>
  <si>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</si>
  <si>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</si>
  <si>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</si>
  <si>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</si>
  <si>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</si>
  <si>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</si>
  <si>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</si>
  <si>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</si>
  <si>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</si>
  <si>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</si>
  <si>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</si>
  <si>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</si>
  <si>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</si>
  <si>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</si>
  <si>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</si>
  <si>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</si>
  <si>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</si>
  <si>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</si>
  <si>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</si>
  <si>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</si>
  <si>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</si>
  <si>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</si>
  <si>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</si>
  <si>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</si>
  <si>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</si>
  <si>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</si>
  <si>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</si>
  <si>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</si>
  <si>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</si>
  <si>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</si>
  <si>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</si>
  <si>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</si>
  <si>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</si>
  <si>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</si>
  <si>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</si>
  <si>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</si>
  <si>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</si>
  <si>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</si>
  <si>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</si>
  <si>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</si>
  <si>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</si>
  <si>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</si>
  <si>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</si>
  <si>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</si>
  <si>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</si>
  <si>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</si>
  <si>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</si>
  <si>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</si>
  <si>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</si>
  <si>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</si>
  <si>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</si>
  <si>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</si>
  <si>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</si>
  <si>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</si>
  <si>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</si>
  <si>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</si>
  <si>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</si>
  <si>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</si>
  <si>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</si>
  <si>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</si>
  <si>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</si>
  <si>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</si>
  <si>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</si>
  <si>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</si>
  <si>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</si>
  <si>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</si>
  <si>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</si>
  <si>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</si>
  <si>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</si>
  <si>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</si>
  <si>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</si>
  <si>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</si>
  <si>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</si>
  <si>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</si>
  <si>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</si>
  <si>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</si>
  <si>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</si>
  <si>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</si>
  <si>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</si>
  <si>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</si>
  <si>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</si>
  <si>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</si>
  <si>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</si>
  <si>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</si>
  <si>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</si>
  <si>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</si>
  <si>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</si>
  <si>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</si>
  <si>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</si>
  <si>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</si>
  <si>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</si>
  <si>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</si>
  <si>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</si>
  <si>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</si>
  <si>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</si>
  <si>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</si>
  <si>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</si>
  <si>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</si>
  <si>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</si>
  <si>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</si>
  <si>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</si>
  <si>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</si>
  <si>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</si>
  <si>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</si>
  <si>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</si>
  <si>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</si>
  <si>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</si>
  <si>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</si>
  <si>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</si>
  <si>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</si>
  <si>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</si>
  <si>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</si>
  <si>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</si>
  <si>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</si>
  <si>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</si>
  <si>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</si>
  <si>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</si>
  <si>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</si>
  <si>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</si>
  <si>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</si>
  <si>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</si>
  <si>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</si>
  <si>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</si>
  <si>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</si>
  <si>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</si>
  <si>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</si>
  <si>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</si>
  <si>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</si>
  <si>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</si>
  <si>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</si>
  <si>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</si>
  <si>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</si>
  <si>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</si>
  <si>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</si>
  <si>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</si>
  <si>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</si>
  <si>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</si>
  <si>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</si>
  <si>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</si>
  <si>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</si>
  <si>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</si>
  <si>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</si>
  <si>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</si>
  <si>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</si>
  <si>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</si>
  <si>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</si>
  <si>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</si>
  <si>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</si>
  <si>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</si>
  <si>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</si>
  <si>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</si>
  <si>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</si>
  <si>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</si>
  <si>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</si>
  <si>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</si>
  <si>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</si>
  <si>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</si>
  <si>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</si>
  <si>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</si>
  <si>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</si>
  <si>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</si>
  <si>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</si>
  <si>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</si>
  <si>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</si>
  <si>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</si>
  <si>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</si>
  <si>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</si>
  <si>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</si>
  <si>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</si>
  <si>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</si>
  <si>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</si>
  <si>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</si>
  <si>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</si>
  <si>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</si>
  <si>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</si>
  <si>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</si>
  <si>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</si>
  <si>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</si>
  <si>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</si>
  <si>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</si>
  <si>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</si>
  <si>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</si>
  <si>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</si>
  <si>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</si>
  <si>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</si>
  <si>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</si>
  <si>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</si>
  <si>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</si>
  <si>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</si>
  <si>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</si>
  <si>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</si>
  <si>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</si>
  <si>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</si>
  <si>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</si>
  <si>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</si>
  <si>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</si>
  <si>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</si>
  <si>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</si>
  <si>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</si>
  <si>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</si>
  <si>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</si>
  <si>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</si>
  <si>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</si>
  <si>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</si>
  <si>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</si>
  <si>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</si>
  <si>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</si>
  <si>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</si>
  <si>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</si>
  <si>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</si>
  <si>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</si>
  <si>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</si>
  <si>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</si>
  <si>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</si>
  <si>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</si>
  <si>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</si>
  <si>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</si>
  <si>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</si>
  <si>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</si>
  <si>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</si>
  <si>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</si>
  <si>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</si>
  <si>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</si>
  <si>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</si>
  <si>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</si>
  <si>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</si>
  <si>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</si>
  <si>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</si>
  <si>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</si>
  <si>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</si>
  <si>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</si>
  <si>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</si>
  <si>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</si>
  <si>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</si>
  <si>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</si>
  <si>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</si>
  <si>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</si>
  <si>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</si>
  <si>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</si>
  <si>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</si>
  <si>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</si>
  <si>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</si>
  <si>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</si>
  <si>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</si>
  <si>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</si>
  <si>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</si>
  <si>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</si>
  <si>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</si>
  <si>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</si>
  <si>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</si>
  <si>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</si>
  <si>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</si>
  <si>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</si>
  <si>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</si>
  <si>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</si>
  <si>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</si>
  <si>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</si>
  <si>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</si>
  <si>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</si>
  <si>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</si>
  <si>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</si>
  <si>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</si>
  <si>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</si>
  <si>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</si>
  <si>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</si>
  <si>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</si>
  <si>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</si>
  <si>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</si>
  <si>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</si>
  <si>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</si>
  <si>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</si>
  <si>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</si>
  <si>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</si>
  <si>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</si>
  <si>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</si>
  <si>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</si>
  <si>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</si>
  <si>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</si>
  <si>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</si>
  <si>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</si>
  <si>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</si>
  <si>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</si>
  <si>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</si>
  <si>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</si>
  <si>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</si>
  <si>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</si>
  <si>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</si>
  <si>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</si>
  <si>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</si>
  <si>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</si>
  <si>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</si>
  <si>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</si>
  <si>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</si>
  <si>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</si>
  <si>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</si>
  <si>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</si>
  <si>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</si>
  <si>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</si>
  <si>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</si>
  <si>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</si>
  <si>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</si>
  <si>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</si>
  <si>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</si>
  <si>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</si>
  <si>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</si>
  <si>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</si>
  <si>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</si>
  <si>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</si>
  <si>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</si>
  <si>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</si>
  <si>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</si>
  <si>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</si>
  <si>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</si>
  <si>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</si>
  <si>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</si>
  <si>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</si>
  <si>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</si>
  <si>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</si>
  <si>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</si>
  <si>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</si>
  <si>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</si>
  <si>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</si>
  <si>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</si>
  <si>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</si>
  <si>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</si>
  <si>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</si>
  <si>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</si>
  <si>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</si>
  <si>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</si>
  <si>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</si>
  <si>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</si>
  <si>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</si>
  <si>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</si>
  <si>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</si>
  <si>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</si>
  <si>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</si>
  <si>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</si>
  <si>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</si>
  <si>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</si>
  <si>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</si>
  <si>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</si>
  <si>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</si>
  <si>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</si>
  <si>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</si>
  <si>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</si>
  <si>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</si>
  <si>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</si>
  <si>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</si>
  <si>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</si>
  <si>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</si>
  <si>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</si>
  <si>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</si>
  <si>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</si>
  <si>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</si>
  <si>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</si>
  <si>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</si>
  <si>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</si>
  <si>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</si>
  <si>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</si>
  <si>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</si>
  <si>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</si>
  <si>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</si>
  <si>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</si>
  <si>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</si>
  <si>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</si>
  <si>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</si>
  <si>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</si>
  <si>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</si>
  <si>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</si>
  <si>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</si>
  <si>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</si>
  <si>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</si>
  <si>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</si>
  <si>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</si>
  <si>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</si>
  <si>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</si>
  <si>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</si>
  <si>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</si>
  <si>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</si>
  <si>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</si>
  <si>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</si>
  <si>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</si>
  <si>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</si>
  <si>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</si>
  <si>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</si>
  <si>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</si>
  <si>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</si>
  <si>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</si>
  <si>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</si>
  <si>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</si>
  <si>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</si>
  <si>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</si>
  <si>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</si>
  <si>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</si>
  <si>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</si>
  <si>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</si>
  <si>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</si>
  <si>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</si>
  <si>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</si>
  <si>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</si>
  <si>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</si>
  <si>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</si>
  <si>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</si>
  <si>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</si>
  <si>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</si>
  <si>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</si>
  <si>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</si>
  <si>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</si>
  <si>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</si>
  <si>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</si>
  <si>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</si>
  <si>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</si>
  <si>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</si>
  <si>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</si>
  <si>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</si>
  <si>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</si>
  <si>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</si>
  <si>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</si>
  <si>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</si>
  <si>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</si>
  <si>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</si>
  <si>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</si>
  <si>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</si>
  <si>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</si>
  <si>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</si>
  <si>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</si>
  <si>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</si>
  <si>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</si>
  <si>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</si>
  <si>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</si>
  <si>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</si>
  <si>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</si>
  <si>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</si>
  <si>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</si>
  <si>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</si>
  <si>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</si>
  <si>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</si>
  <si>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</si>
  <si>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</si>
  <si>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</si>
  <si>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</si>
  <si>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</si>
  <si>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</si>
  <si>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</si>
  <si>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</si>
  <si>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</si>
  <si>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</si>
  <si>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</si>
  <si>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</si>
  <si>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</si>
  <si>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</si>
  <si>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</si>
  <si>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</si>
  <si>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</si>
  <si>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</si>
  <si>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</si>
  <si>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</si>
  <si>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</si>
  <si>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</si>
  <si>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</si>
  <si>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</si>
  <si>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</si>
  <si>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</si>
  <si>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</si>
  <si>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</si>
  <si>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</si>
  <si>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</si>
  <si>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</si>
  <si>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</si>
  <si>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</si>
  <si>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</si>
  <si>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</si>
  <si>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</si>
  <si>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</si>
  <si>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</si>
  <si>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</si>
  <si>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</si>
  <si>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</si>
  <si>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</si>
  <si>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</si>
  <si>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</si>
  <si>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</si>
  <si>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</si>
  <si>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</si>
  <si>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</si>
  <si>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</si>
  <si>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</si>
  <si>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</si>
  <si>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</si>
  <si>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</si>
  <si>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</si>
  <si>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</si>
  <si>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</si>
  <si>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</si>
  <si>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</si>
  <si>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</si>
  <si>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</si>
  <si>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</si>
  <si>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</si>
  <si>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</si>
  <si>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</si>
  <si>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</si>
  <si>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</si>
  <si>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</si>
  <si>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</si>
  <si>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</si>
  <si>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</si>
  <si>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</si>
  <si>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</si>
  <si>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</si>
  <si>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</si>
  <si>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</si>
  <si>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</si>
  <si>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</si>
  <si>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</si>
  <si>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</si>
  <si>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</si>
  <si>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</si>
  <si>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</si>
  <si>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</si>
  <si>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</si>
  <si>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</si>
  <si>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</si>
  <si>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</si>
  <si>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</si>
  <si>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</si>
  <si>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</si>
  <si>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</si>
  <si>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</si>
  <si>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</si>
  <si>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</si>
  <si>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</si>
  <si>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</si>
  <si>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</si>
  <si>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</si>
  <si>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</si>
  <si>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</si>
  <si>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</si>
  <si>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</si>
  <si>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</si>
  <si>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</si>
  <si>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</si>
  <si>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</si>
  <si>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</si>
  <si>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</si>
  <si>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</si>
  <si>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</si>
  <si>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</si>
  <si>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</si>
  <si>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</si>
  <si>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</si>
  <si>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</si>
  <si>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</si>
  <si>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</si>
  <si>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</si>
  <si>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</si>
  <si>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</si>
  <si>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</si>
  <si>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</si>
  <si>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</si>
  <si>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</si>
  <si>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</si>
  <si>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</si>
  <si>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</si>
  <si>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</si>
  <si>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</si>
  <si>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</si>
  <si>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</si>
  <si>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</si>
  <si>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</si>
  <si>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</si>
  <si>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</si>
  <si>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</si>
  <si>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</si>
  <si>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</si>
  <si>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</si>
  <si>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</si>
  <si>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</si>
  <si>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</si>
  <si>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</si>
  <si>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</si>
  <si>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</si>
  <si>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</si>
  <si>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</si>
  <si>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</si>
  <si>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</si>
  <si>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</si>
  <si>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</si>
  <si>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</si>
  <si>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</si>
  <si>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</si>
  <si>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</si>
  <si>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</si>
  <si>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</si>
  <si>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</si>
  <si>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</si>
  <si>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</si>
  <si>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</si>
  <si>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</si>
  <si>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</si>
  <si>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</si>
  <si>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</si>
  <si>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</si>
  <si>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</si>
  <si>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</si>
  <si>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</si>
  <si>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</si>
  <si>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</si>
  <si>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</si>
  <si>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</si>
  <si>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</si>
  <si>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</si>
  <si>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</si>
  <si>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</si>
  <si>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</si>
  <si>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</si>
  <si>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</si>
  <si>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</si>
  <si>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</si>
  <si>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</si>
  <si>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</si>
  <si>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</si>
  <si>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</si>
  <si>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</si>
  <si>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</si>
  <si>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</si>
  <si>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</si>
  <si>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</si>
  <si>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</si>
  <si>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</si>
  <si>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</si>
  <si>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</si>
  <si>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</si>
  <si>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</si>
  <si>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</si>
  <si>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</si>
  <si>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</si>
  <si>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</si>
  <si>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</si>
  <si>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</si>
  <si>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</si>
  <si>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</si>
  <si>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</si>
  <si>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</si>
  <si>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</si>
  <si>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</si>
  <si>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</si>
  <si>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</si>
  <si>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</si>
  <si>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</si>
  <si>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</si>
  <si>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</si>
  <si>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</si>
  <si>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</si>
  <si>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</si>
  <si>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</si>
  <si>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</si>
  <si>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</si>
  <si>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</si>
  <si>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</si>
  <si>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</si>
  <si>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</si>
  <si>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</si>
  <si>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</si>
  <si>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</si>
  <si>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</si>
  <si>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</si>
  <si>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</si>
  <si>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</si>
  <si>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</si>
  <si>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</si>
  <si>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</si>
  <si>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</si>
  <si>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</si>
  <si>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</si>
  <si>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</si>
  <si>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</si>
  <si>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</si>
  <si>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</si>
  <si>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</si>
  <si>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</si>
  <si>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</si>
  <si>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</si>
  <si>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</si>
  <si>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</si>
  <si>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</si>
  <si>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</si>
  <si>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</si>
  <si>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</si>
  <si>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</si>
  <si>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</si>
  <si>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</si>
  <si>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</si>
  <si>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</si>
  <si>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</si>
  <si>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</si>
  <si>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</si>
  <si>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</si>
  <si>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</si>
  <si>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</si>
  <si>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</si>
  <si>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</si>
  <si>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</si>
  <si>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</si>
  <si>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</si>
  <si>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</si>
  <si>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</si>
  <si>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</si>
  <si>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</si>
  <si>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</si>
  <si>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</si>
  <si>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</si>
  <si>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</si>
  <si>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</si>
  <si>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</si>
  <si>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</si>
  <si>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</si>
  <si>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</si>
  <si>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</si>
  <si>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</si>
  <si>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</si>
  <si>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</si>
  <si>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</si>
  <si>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</si>
  <si>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</si>
  <si>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</si>
  <si>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</si>
  <si>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</si>
  <si>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</si>
  <si>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</si>
  <si>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</si>
  <si>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</si>
  <si>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</si>
  <si>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</si>
  <si>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</si>
  <si>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</si>
  <si>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</si>
  <si>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</si>
  <si>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</si>
  <si>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</si>
  <si>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</si>
  <si>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</si>
  <si>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</si>
  <si>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</si>
  <si>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</si>
  <si>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</si>
  <si>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</si>
  <si>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</si>
  <si>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</si>
  <si>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</si>
  <si>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</si>
  <si>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</si>
  <si>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</si>
  <si>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</si>
  <si>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</si>
  <si>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</si>
  <si>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</si>
  <si>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</si>
  <si>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</si>
  <si>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</si>
  <si>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</si>
  <si>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</si>
  <si>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</si>
  <si>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</si>
  <si>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</si>
  <si>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</si>
  <si>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</si>
  <si>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</si>
  <si>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</si>
  <si>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</si>
  <si>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</si>
  <si>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</si>
  <si>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</si>
  <si>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</si>
  <si>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</si>
  <si>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</si>
  <si>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</si>
  <si>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</si>
  <si>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</si>
  <si>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</si>
  <si>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</si>
  <si>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</si>
  <si>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</si>
  <si>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</si>
  <si>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</si>
  <si>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</si>
  <si>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</si>
  <si>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</si>
  <si>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</si>
  <si>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</si>
  <si>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</si>
  <si>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</si>
  <si>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</si>
  <si>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</si>
  <si>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</si>
  <si>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</si>
  <si>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</si>
  <si>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</si>
  <si>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</si>
  <si>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</si>
  <si>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</si>
  <si>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</si>
  <si>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</si>
  <si>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</si>
  <si>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</si>
  <si>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</si>
  <si>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</si>
  <si>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</si>
  <si>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</si>
  <si>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</si>
  <si>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</si>
  <si>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</si>
  <si>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</si>
  <si>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</si>
  <si>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</si>
  <si>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</si>
  <si>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</si>
  <si>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</si>
  <si>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</si>
  <si>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</si>
  <si>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</si>
  <si>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</si>
  <si>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</si>
  <si>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</si>
  <si>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</si>
  <si>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</si>
  <si>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</si>
  <si>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</si>
  <si>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</si>
  <si>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</si>
  <si>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</si>
  <si>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</si>
  <si>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</si>
  <si>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</si>
  <si>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</si>
  <si>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</si>
  <si>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</si>
  <si>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</si>
  <si>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</si>
  <si>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</si>
  <si>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</si>
  <si>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</si>
  <si>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</si>
  <si>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</si>
  <si>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</si>
  <si>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</si>
  <si>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</si>
  <si>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</si>
  <si>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</si>
  <si>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</si>
  <si>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</si>
  <si>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</si>
  <si>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</si>
  <si>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</si>
  <si>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</si>
  <si>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</si>
  <si>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</si>
  <si>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</si>
  <si>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</si>
  <si>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</si>
  <si>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</si>
  <si>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</si>
  <si>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</si>
  <si>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</si>
  <si>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</si>
  <si>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</si>
  <si>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</si>
  <si>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</si>
  <si>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</si>
  <si>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</si>
  <si>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</si>
  <si>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</si>
  <si>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</si>
  <si>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</si>
  <si>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</si>
  <si>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</si>
  <si>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</si>
  <si>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</si>
  <si>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</si>
  <si>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</si>
  <si>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</si>
  <si>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</si>
  <si>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</si>
  <si>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</si>
  <si>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</si>
  <si>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</si>
  <si>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</si>
  <si>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</si>
  <si>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</si>
  <si>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</si>
  <si>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</si>
  <si>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</si>
  <si>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</si>
  <si>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</si>
  <si>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</si>
  <si>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</si>
  <si>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</si>
  <si>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</si>
  <si>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</si>
  <si>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</si>
  <si>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</si>
  <si>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</si>
  <si>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</si>
  <si>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</si>
  <si>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</si>
  <si>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</si>
  <si>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</si>
  <si>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</si>
  <si>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</si>
  <si>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</si>
  <si>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</si>
  <si>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</si>
  <si>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</si>
  <si>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</si>
  <si>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</si>
  <si>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</si>
  <si>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</si>
  <si>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</si>
  <si>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</si>
  <si>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</si>
  <si>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</si>
  <si>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</si>
  <si>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</si>
  <si>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</si>
  <si>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</si>
  <si>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</si>
  <si>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</si>
  <si>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</si>
  <si>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</si>
  <si>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</si>
  <si>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</si>
  <si>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</si>
  <si>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</si>
  <si>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</si>
  <si>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</si>
  <si>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</si>
  <si>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</si>
  <si>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</si>
  <si>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</si>
  <si>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</si>
  <si>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</si>
  <si>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</si>
  <si>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</si>
  <si>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</si>
  <si>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</si>
  <si>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</si>
  <si>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</si>
  <si>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</si>
  <si>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</si>
  <si>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</si>
  <si>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</si>
  <si>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</si>
  <si>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</si>
  <si>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</si>
  <si>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</si>
  <si>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</si>
  <si>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</si>
  <si>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</si>
  <si>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</si>
  <si>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</si>
  <si>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</si>
  <si>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</si>
  <si>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</si>
  <si>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</si>
  <si>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</si>
  <si>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</si>
  <si>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</si>
  <si>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</si>
  <si>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</si>
  <si>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</si>
  <si>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</si>
  <si>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</si>
  <si>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</si>
  <si>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</si>
  <si>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</si>
  <si>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</si>
  <si>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</si>
  <si>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</si>
  <si>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</si>
  <si>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</si>
  <si>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</si>
  <si>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</si>
  <si>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</si>
  <si>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</si>
  <si>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</si>
  <si>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</si>
  <si>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</si>
  <si>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</si>
  <si>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</si>
  <si>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</si>
  <si>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</si>
  <si>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</si>
  <si>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</si>
  <si>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</si>
  <si>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</si>
  <si>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</si>
  <si>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</si>
  <si>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</si>
  <si>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</si>
  <si>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</si>
  <si>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</si>
  <si>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</si>
  <si>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</si>
  <si>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</si>
  <si>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</si>
  <si>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</si>
  <si>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</si>
  <si>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</si>
  <si>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</si>
  <si>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</si>
  <si>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</si>
  <si>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</si>
  <si>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</si>
  <si>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</si>
  <si>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</si>
  <si>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</si>
  <si>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</si>
  <si>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</si>
  <si>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</si>
  <si>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</si>
  <si>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</si>
  <si>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</si>
  <si>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</si>
  <si>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</si>
  <si>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</si>
  <si>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</si>
  <si>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</si>
  <si>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</si>
  <si>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</si>
  <si>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</si>
  <si>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</si>
  <si>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</si>
  <si>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</si>
  <si>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</si>
  <si>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</si>
  <si>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</si>
  <si>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</si>
  <si>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</si>
  <si>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</si>
  <si>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</si>
  <si>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</si>
  <si>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</si>
  <si>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</si>
  <si>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</si>
  <si>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</si>
  <si>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</si>
  <si>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</si>
  <si>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</si>
  <si>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</si>
  <si>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</si>
  <si>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</si>
  <si>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</si>
  <si>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</si>
  <si>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</si>
  <si>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</si>
  <si>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</si>
  <si>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</si>
  <si>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</si>
  <si>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</si>
  <si>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</si>
  <si>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</si>
  <si>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</si>
  <si>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</si>
  <si>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</si>
  <si>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</si>
  <si>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</si>
  <si>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</si>
  <si>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</si>
  <si>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</si>
  <si>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</si>
  <si>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</si>
  <si>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</si>
  <si>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</si>
  <si>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</si>
  <si>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</si>
  <si>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</si>
  <si>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</si>
  <si>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</si>
  <si>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</si>
  <si>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</si>
  <si>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</si>
  <si>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</si>
  <si>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</si>
  <si>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</si>
  <si>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</si>
  <si>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</si>
  <si>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</si>
  <si>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</si>
  <si>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</si>
  <si>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</si>
  <si>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</si>
  <si>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</si>
  <si>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</si>
  <si>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</si>
  <si>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</si>
  <si>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</si>
  <si>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</si>
  <si>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</si>
  <si>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</si>
  <si>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</si>
  <si>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</si>
  <si>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</si>
  <si>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</si>
  <si>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</si>
  <si>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</si>
  <si>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</si>
  <si>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</si>
  <si>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</si>
  <si>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</si>
  <si>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</si>
  <si>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</si>
  <si>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</si>
  <si>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</si>
  <si>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</si>
  <si>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</si>
  <si>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</si>
  <si>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</si>
  <si>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</si>
  <si>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</si>
  <si>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</si>
  <si>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</si>
  <si>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</si>
  <si>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</si>
  <si>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</si>
  <si>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</si>
  <si>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</si>
  <si>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</si>
  <si>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</si>
  <si>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</si>
  <si>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</si>
  <si>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</si>
  <si>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</si>
  <si>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</si>
  <si>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</si>
  <si>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</si>
  <si>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</si>
  <si>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</si>
  <si>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</si>
  <si>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</si>
  <si>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</si>
  <si>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</si>
  <si>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</si>
  <si>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</si>
  <si>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</si>
  <si>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</si>
  <si>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</si>
  <si>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</si>
  <si>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</si>
  <si>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</si>
  <si>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</si>
  <si>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</si>
  <si>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</si>
  <si>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</si>
  <si>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</si>
  <si>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</si>
  <si>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</si>
  <si>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</si>
  <si>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</si>
  <si>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</si>
  <si>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</si>
  <si>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</si>
  <si>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</si>
  <si>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</si>
  <si>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</si>
  <si>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</si>
  <si>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</si>
  <si>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</si>
  <si>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</si>
  <si>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</si>
  <si>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</si>
  <si>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</si>
  <si>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</si>
  <si>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</si>
  <si>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</si>
  <si>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</si>
  <si>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</si>
  <si>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</si>
  <si>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</si>
  <si>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</si>
  <si>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</si>
  <si>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</si>
  <si>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</si>
  <si>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</si>
  <si>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</si>
  <si>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</si>
  <si>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</si>
  <si>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</si>
  <si>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</si>
  <si>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</si>
  <si>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</si>
  <si>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</si>
  <si>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</si>
  <si>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</si>
  <si>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</si>
  <si>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</si>
  <si>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</si>
  <si>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</si>
  <si>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</si>
  <si>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</si>
  <si>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</si>
  <si>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</si>
  <si>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</si>
  <si>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</si>
  <si>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</si>
  <si>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</si>
  <si>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</si>
  <si>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</si>
  <si>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</si>
  <si>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</si>
  <si>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</si>
  <si>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</si>
  <si>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</si>
  <si>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</si>
  <si>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</si>
  <si>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</si>
  <si>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</si>
  <si>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</si>
  <si>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</si>
  <si>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</si>
  <si>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</si>
  <si>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</si>
  <si>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</si>
  <si>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</si>
  <si>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</si>
  <si>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</si>
  <si>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</si>
  <si>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</si>
  <si>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</si>
  <si>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</si>
  <si>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</si>
  <si>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</si>
  <si>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</si>
  <si>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</si>
  <si>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</si>
  <si>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</si>
  <si>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</si>
  <si>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</si>
  <si>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</si>
  <si>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</si>
  <si>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</si>
  <si>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</si>
  <si>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</si>
  <si>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</si>
  <si>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</si>
  <si>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</si>
  <si>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</si>
  <si>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</si>
  <si>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</si>
  <si>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</si>
  <si>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</si>
  <si>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</si>
  <si>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</si>
  <si>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</si>
  <si>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</si>
  <si>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</si>
  <si>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</si>
  <si>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</si>
  <si>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</si>
  <si>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</si>
  <si>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</si>
  <si>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</si>
  <si>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</si>
  <si>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</si>
  <si>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</si>
  <si>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</si>
  <si>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</si>
  <si>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</si>
  <si>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</si>
  <si>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</si>
  <si>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</si>
  <si>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</si>
  <si>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</si>
  <si>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</si>
  <si>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</si>
  <si>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</si>
  <si>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</si>
  <si>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</si>
  <si>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</si>
  <si>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</si>
  <si>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</si>
  <si>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</si>
  <si>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</si>
  <si>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</si>
  <si>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</si>
  <si>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</si>
  <si>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</si>
  <si>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</si>
  <si>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</si>
  <si>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</si>
  <si>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</si>
  <si>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</si>
  <si>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</si>
  <si>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</si>
  <si>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</si>
  <si>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</si>
  <si>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</si>
  <si>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</si>
  <si>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</si>
  <si>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</si>
  <si>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</si>
  <si>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</si>
  <si>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</si>
  <si>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</si>
  <si>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</si>
  <si>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</si>
  <si>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</si>
  <si>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</si>
  <si>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</si>
  <si>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</si>
  <si>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</si>
  <si>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</si>
  <si>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</si>
  <si>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</si>
  <si>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</si>
  <si>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</si>
  <si>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</si>
  <si>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</si>
  <si>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</si>
  <si>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</si>
  <si>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</si>
  <si>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</si>
  <si>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</si>
  <si>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</si>
  <si>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</si>
  <si>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</si>
  <si>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</si>
  <si>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</si>
  <si>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</si>
  <si>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</si>
  <si>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</si>
  <si>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</si>
  <si>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</si>
  <si>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</si>
  <si>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</si>
  <si>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</si>
  <si>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</si>
  <si>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</si>
  <si>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</si>
  <si>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</si>
  <si>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</si>
  <si>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</si>
  <si>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</si>
  <si>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</si>
  <si>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</si>
  <si>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</si>
  <si>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</si>
  <si>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</si>
  <si>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</si>
  <si>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</si>
  <si>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</si>
  <si>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</si>
  <si>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</si>
  <si>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</si>
  <si>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</si>
  <si>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</si>
  <si>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</si>
  <si>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</si>
  <si>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</si>
  <si>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</si>
  <si>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</si>
  <si>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</si>
  <si>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</si>
  <si>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</si>
  <si>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</si>
  <si>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</si>
  <si>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</si>
  <si>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</si>
  <si>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</si>
  <si>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</si>
  <si>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</si>
  <si>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</si>
  <si>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</si>
  <si>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</si>
  <si>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</si>
  <si>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</si>
  <si>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</si>
  <si>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</si>
  <si>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</si>
  <si>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</si>
  <si>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</si>
  <si>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</si>
  <si>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</si>
  <si>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</si>
  <si>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</si>
  <si>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</si>
  <si>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</si>
  <si>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</si>
  <si>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</si>
  <si>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</si>
  <si>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</si>
  <si>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</si>
  <si>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</si>
  <si>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</si>
  <si>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</si>
  <si>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</si>
  <si>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</si>
  <si>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</si>
  <si>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</si>
  <si>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</si>
  <si>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</si>
  <si>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</si>
  <si>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</si>
  <si>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</si>
  <si>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</si>
  <si>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</si>
  <si>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</si>
  <si>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</si>
  <si>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</si>
  <si>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</si>
  <si>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</si>
  <si>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</si>
  <si>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</si>
  <si>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</si>
  <si>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</si>
  <si>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</si>
  <si>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</si>
  <si>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</si>
  <si>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</si>
  <si>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</si>
  <si>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</si>
  <si>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</si>
  <si>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</si>
  <si>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</si>
  <si>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</si>
  <si>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</si>
  <si>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</si>
  <si>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</si>
  <si>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</si>
  <si>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</si>
  <si>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</si>
  <si>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</si>
  <si>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</si>
  <si>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</si>
  <si>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</si>
  <si>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</si>
  <si>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</si>
  <si>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</si>
  <si>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</si>
  <si>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</si>
  <si>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</si>
  <si>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</si>
  <si>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</si>
  <si>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</si>
  <si>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</si>
  <si>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</si>
  <si>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</si>
  <si>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</si>
  <si>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</si>
  <si>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</si>
  <si>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</si>
  <si>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</si>
  <si>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</si>
  <si>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</si>
  <si>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</si>
  <si>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</si>
  <si>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</si>
  <si>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</si>
  <si>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</si>
  <si>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</si>
  <si>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</si>
  <si>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</si>
  <si>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</si>
  <si>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</si>
  <si>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</si>
  <si>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</si>
  <si>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</si>
  <si>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</si>
  <si>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</si>
  <si>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</si>
  <si>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</si>
  <si>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</si>
  <si>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</si>
  <si>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</si>
  <si>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</si>
  <si>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</si>
  <si>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</si>
  <si>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</si>
  <si>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</si>
  <si>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</si>
  <si>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</si>
  <si>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</si>
  <si>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</si>
  <si>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</si>
  <si>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</si>
  <si>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</si>
  <si>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</si>
  <si>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</si>
  <si>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</si>
  <si>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</si>
  <si>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</si>
  <si>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</si>
  <si>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</si>
  <si>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</si>
  <si>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</si>
  <si>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</si>
  <si>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</si>
  <si>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</si>
  <si>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</si>
  <si>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</si>
  <si>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</si>
  <si>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</si>
  <si>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</si>
  <si>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</si>
  <si>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</si>
  <si>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</si>
  <si>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</si>
  <si>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</si>
  <si>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</si>
  <si>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</si>
  <si>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</si>
  <si>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</si>
  <si>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</si>
  <si>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</si>
  <si>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</si>
  <si>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</si>
  <si>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</si>
  <si>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</si>
  <si>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</si>
  <si>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</si>
  <si>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</si>
  <si>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</si>
  <si>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</si>
  <si>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</si>
  <si>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</si>
  <si>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</si>
  <si>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</si>
  <si>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</si>
  <si>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</si>
  <si>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</si>
  <si>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</si>
  <si>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</si>
  <si>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</si>
  <si>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</si>
  <si>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</si>
  <si>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</si>
  <si>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</si>
  <si>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</si>
  <si>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</si>
  <si>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</si>
  <si>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</si>
  <si>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</si>
  <si>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</si>
  <si>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</si>
  <si>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</si>
  <si>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</si>
  <si>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</si>
  <si>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</si>
  <si>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</si>
  <si>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</si>
  <si>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</si>
  <si>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</si>
  <si>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</si>
  <si>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</si>
  <si>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</si>
  <si>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</si>
  <si>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</si>
  <si>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</si>
  <si>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</si>
  <si>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</si>
  <si>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</si>
  <si>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</si>
  <si>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</si>
  <si>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</si>
  <si>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</si>
  <si>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</si>
  <si>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</si>
  <si>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</si>
  <si>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</si>
  <si>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</si>
  <si>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</si>
  <si>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</si>
  <si>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</si>
  <si>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</si>
  <si>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</si>
  <si>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</si>
  <si>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</si>
  <si>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</si>
  <si>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</si>
  <si>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</si>
  <si>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</si>
  <si>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</si>
  <si>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</si>
  <si>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</si>
  <si>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</si>
  <si>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</si>
  <si>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</si>
  <si>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</si>
  <si>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</si>
  <si>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</si>
  <si>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</si>
  <si>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</si>
  <si>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</si>
  <si>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</si>
  <si>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</si>
  <si>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</si>
  <si>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</si>
  <si>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</si>
  <si>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</si>
  <si>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</si>
  <si>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</si>
  <si>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</si>
  <si>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</si>
  <si>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</si>
  <si>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</si>
  <si>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</si>
  <si>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</si>
  <si>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</si>
  <si>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</si>
  <si>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</si>
  <si>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</si>
  <si>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</si>
  <si>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</si>
  <si>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</si>
  <si>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</si>
  <si>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</si>
  <si>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</si>
  <si>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</si>
  <si>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</si>
  <si>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</si>
  <si>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</si>
  <si>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</si>
  <si>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</si>
  <si>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</si>
  <si>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</si>
  <si>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</si>
  <si>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</si>
  <si>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</si>
  <si>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</si>
  <si>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</si>
  <si>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</si>
  <si>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</si>
  <si>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</si>
  <si>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</si>
  <si>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</si>
  <si>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</si>
  <si>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</si>
  <si>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</si>
  <si>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</si>
  <si>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</si>
  <si>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</si>
  <si>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</si>
  <si>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</si>
  <si>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</si>
  <si>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</si>
  <si>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</si>
  <si>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</si>
  <si>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</si>
  <si>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</si>
  <si>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</si>
  <si>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</si>
  <si>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</si>
  <si>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</si>
  <si>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</si>
  <si>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</si>
  <si>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</si>
  <si>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</si>
  <si>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</si>
  <si>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</si>
  <si>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</si>
  <si>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</si>
  <si>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</si>
  <si>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</si>
  <si>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</si>
  <si>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</si>
  <si>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</si>
  <si>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</si>
  <si>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</si>
  <si>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</si>
  <si>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</si>
  <si>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</si>
  <si>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</si>
  <si>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</si>
  <si>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</si>
  <si>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</si>
  <si>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</si>
  <si>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</si>
  <si>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</si>
  <si>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</si>
  <si>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</si>
  <si>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</si>
  <si>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</si>
  <si>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</si>
  <si>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</si>
  <si>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</si>
  <si>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</si>
  <si>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</si>
  <si>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</si>
  <si>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</si>
  <si>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</si>
  <si>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</si>
  <si>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</si>
  <si>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</si>
  <si>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</si>
  <si>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</si>
  <si>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</si>
  <si>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</si>
  <si>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</si>
  <si>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</si>
  <si>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</si>
  <si>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</si>
  <si>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</si>
  <si>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</si>
  <si>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</si>
  <si>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</si>
  <si>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</si>
  <si>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</si>
  <si>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</si>
  <si>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</si>
  <si>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</si>
  <si>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</si>
  <si>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</si>
  <si>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</si>
  <si>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</si>
  <si>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</si>
  <si>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</si>
  <si>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</si>
  <si>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</si>
  <si>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</si>
  <si>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</si>
  <si>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</si>
  <si>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</si>
  <si>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</si>
  <si>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</si>
  <si>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</si>
  <si>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</si>
  <si>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</si>
  <si>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</si>
  <si>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</si>
  <si>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</si>
  <si>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</si>
  <si>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</si>
  <si>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</si>
  <si>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</si>
  <si>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</si>
  <si>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</si>
  <si>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</si>
  <si>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</si>
  <si>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</si>
  <si>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</si>
  <si>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</si>
  <si>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</si>
  <si>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</si>
  <si>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</si>
  <si>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</si>
  <si>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</si>
  <si>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</si>
  <si>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</si>
  <si>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</si>
  <si>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</si>
  <si>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</si>
  <si>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</si>
  <si>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</si>
  <si>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</si>
  <si>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</si>
  <si>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</si>
  <si>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</si>
  <si>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</si>
  <si>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</si>
  <si>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</si>
  <si>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</si>
  <si>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</si>
  <si>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</si>
  <si>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</si>
  <si>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</si>
  <si>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</si>
  <si>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</si>
  <si>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</si>
  <si>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</si>
  <si>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</si>
  <si>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</si>
  <si>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</si>
  <si>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</si>
  <si>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</si>
  <si>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</si>
  <si>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</si>
  <si>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</si>
  <si>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</si>
  <si>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</si>
  <si>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</si>
  <si>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</si>
  <si>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</si>
  <si>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</si>
  <si>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</si>
  <si>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</si>
  <si>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</si>
  <si>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</si>
  <si>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</si>
  <si>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</si>
  <si>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</si>
  <si>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</si>
  <si>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</si>
  <si>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</si>
  <si>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</si>
  <si>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</si>
  <si>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</si>
  <si>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</si>
  <si>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</si>
  <si>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</si>
  <si>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</si>
  <si>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</si>
  <si>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</si>
  <si>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</si>
  <si>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</si>
  <si>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</si>
  <si>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</si>
  <si>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</si>
  <si>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</si>
  <si>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</si>
  <si>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</si>
  <si>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</si>
  <si>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</si>
  <si>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</si>
  <si>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</si>
  <si>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</si>
  <si>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</si>
  <si>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</si>
  <si>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</si>
  <si>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</si>
  <si>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</si>
  <si>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</si>
  <si>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</si>
  <si>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</si>
  <si>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</si>
  <si>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</si>
  <si>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</si>
  <si>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</si>
  <si>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</si>
  <si>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</si>
  <si>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</si>
  <si>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</si>
  <si>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</si>
  <si>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</si>
  <si>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</si>
  <si>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</si>
  <si>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</si>
  <si>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</si>
  <si>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</si>
  <si>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</si>
  <si>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</si>
  <si>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</si>
  <si>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</si>
  <si>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</si>
  <si>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</si>
  <si>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</si>
  <si>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</si>
  <si>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</si>
  <si>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</si>
  <si>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</si>
  <si>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</si>
  <si>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</si>
  <si>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</si>
  <si>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</si>
  <si>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</si>
  <si>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</si>
  <si>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</si>
  <si>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</si>
  <si>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</si>
  <si>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</si>
  <si>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</si>
  <si>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</si>
  <si>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</si>
  <si>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</si>
  <si>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</si>
  <si>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</si>
  <si>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</si>
  <si>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</si>
  <si>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</si>
  <si>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</si>
  <si>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</si>
  <si>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</si>
  <si>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</si>
  <si>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</si>
  <si>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</si>
  <si>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</si>
  <si>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</si>
  <si>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</si>
  <si>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</si>
  <si>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</si>
  <si>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</si>
  <si>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</si>
  <si>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</si>
  <si>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</si>
  <si>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</si>
  <si>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</si>
  <si>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</si>
  <si>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</si>
  <si>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</si>
  <si>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</si>
  <si>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</si>
  <si>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</si>
  <si>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</si>
  <si>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</si>
  <si>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</si>
  <si>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</si>
  <si>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</si>
  <si>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</si>
  <si>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</si>
  <si>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</si>
  <si>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</si>
  <si>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</si>
  <si>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</si>
  <si>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</si>
  <si>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</si>
  <si>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</si>
  <si>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</si>
  <si>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</si>
  <si>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</si>
  <si>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</si>
  <si>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</si>
  <si>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</si>
  <si>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</si>
  <si>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</si>
  <si>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</si>
  <si>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</si>
  <si>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</si>
  <si>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</si>
  <si>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</si>
  <si>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</si>
  <si>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</si>
  <si>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</si>
  <si>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</si>
  <si>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</si>
  <si>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</si>
  <si>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</si>
  <si>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</si>
  <si>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</si>
  <si>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</si>
  <si>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</si>
  <si>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</si>
  <si>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</si>
  <si>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</si>
  <si>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</si>
  <si>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</si>
  <si>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</si>
  <si>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</si>
  <si>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</si>
  <si>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</si>
  <si>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</si>
  <si>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</si>
  <si>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</si>
  <si>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</si>
  <si>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</si>
  <si>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</si>
  <si>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</si>
  <si>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</si>
  <si>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</si>
  <si>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</si>
  <si>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</si>
  <si>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</si>
  <si>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</si>
  <si>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</si>
  <si>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</si>
  <si>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</si>
  <si>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</si>
  <si>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</si>
  <si>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</si>
  <si>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</si>
  <si>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</si>
  <si>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</si>
  <si>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</si>
  <si>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</si>
  <si>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</si>
  <si>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</si>
  <si>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</si>
  <si>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</si>
  <si>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</si>
  <si>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</si>
  <si>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</si>
  <si>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</si>
  <si>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</si>
  <si>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</si>
  <si>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</si>
  <si>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</si>
  <si>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</si>
  <si>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</si>
  <si>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</si>
  <si>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</si>
  <si>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</si>
  <si>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</si>
  <si>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</si>
  <si>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</si>
  <si>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</si>
  <si>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</si>
  <si>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</si>
  <si>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</si>
  <si>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</si>
  <si>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</si>
  <si>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</si>
  <si>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</si>
  <si>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</si>
  <si>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</si>
  <si>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</si>
  <si>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</si>
  <si>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</si>
  <si>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</si>
  <si>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</si>
  <si>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</si>
  <si>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</si>
  <si>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</si>
  <si>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</si>
  <si>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</si>
  <si>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</si>
  <si>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</si>
  <si>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</si>
  <si>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</si>
  <si>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</si>
  <si>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</si>
  <si>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</si>
  <si>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</si>
  <si>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</si>
  <si>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</si>
  <si>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</si>
  <si>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</si>
  <si>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</si>
  <si>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</si>
  <si>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</si>
  <si>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</si>
  <si>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</si>
  <si>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</si>
  <si>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</si>
  <si>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</si>
  <si>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</si>
  <si>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</si>
  <si>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</si>
  <si>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</si>
  <si>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</si>
  <si>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</si>
  <si>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</si>
  <si>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</si>
  <si>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</si>
  <si>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</si>
  <si>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</si>
  <si>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</si>
  <si>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</si>
  <si>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</si>
  <si>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</si>
  <si>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</si>
  <si>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</si>
  <si>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</si>
  <si>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</si>
  <si>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</si>
  <si>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</si>
  <si>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</si>
  <si>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</si>
  <si>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</si>
  <si>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</si>
  <si>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</si>
  <si>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</si>
  <si>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</si>
  <si>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</si>
  <si>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</si>
  <si>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</si>
  <si>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</si>
  <si>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</si>
  <si>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</si>
  <si>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</si>
  <si>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</si>
  <si>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</si>
  <si>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</si>
  <si>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</si>
  <si>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</si>
  <si>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</si>
  <si>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</si>
  <si>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</si>
  <si>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</si>
  <si>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</si>
  <si>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</si>
  <si>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</si>
  <si>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</si>
  <si>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</si>
  <si>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</si>
  <si>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</si>
  <si>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</si>
  <si>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</si>
  <si>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</si>
  <si>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</si>
  <si>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</si>
  <si>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</si>
  <si>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</si>
  <si>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</si>
  <si>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</si>
  <si>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</si>
  <si>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</si>
  <si>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</si>
  <si>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</si>
  <si>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</si>
  <si>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</si>
  <si>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</si>
  <si>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</si>
  <si>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</si>
  <si>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</si>
  <si>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</si>
  <si>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</si>
  <si>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</si>
  <si>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</si>
  <si>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</si>
  <si>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</si>
  <si>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</si>
  <si>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</si>
  <si>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</si>
  <si>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</si>
  <si>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</si>
  <si>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</si>
  <si>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</si>
  <si>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</si>
  <si>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</si>
  <si>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</si>
  <si>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</si>
  <si>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</si>
  <si>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</si>
  <si>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</si>
  <si>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</si>
  <si>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</si>
  <si>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</si>
  <si>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</si>
  <si>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</si>
  <si>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</si>
  <si>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</si>
  <si>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</si>
  <si>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</si>
  <si>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</si>
  <si>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</si>
  <si>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</si>
  <si>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</si>
  <si>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</si>
  <si>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</si>
  <si>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</si>
  <si>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</si>
  <si>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</si>
  <si>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</si>
  <si>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</si>
  <si>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</si>
  <si>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</si>
  <si>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</si>
  <si>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</si>
  <si>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</si>
  <si>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</si>
  <si>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</si>
  <si>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</si>
  <si>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</si>
  <si>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</si>
  <si>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</si>
  <si>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</si>
  <si>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</si>
  <si>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</si>
  <si>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</si>
  <si>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</si>
  <si>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</si>
  <si>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</si>
  <si>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</si>
  <si>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</si>
  <si>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</si>
  <si>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</si>
  <si>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</si>
  <si>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</si>
  <si>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</si>
  <si>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</si>
  <si>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</si>
  <si>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</si>
  <si>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</si>
  <si>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</si>
  <si>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</si>
  <si>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</si>
  <si>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</si>
  <si>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</si>
  <si>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</si>
  <si>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</si>
  <si>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</si>
  <si>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</si>
  <si>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</si>
  <si>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</si>
  <si>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</si>
  <si>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</si>
  <si>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</si>
  <si>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</si>
  <si>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</si>
  <si>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</si>
  <si>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</si>
  <si>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</si>
  <si>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</si>
  <si>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</si>
  <si>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</si>
  <si>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</si>
  <si>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</si>
  <si>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</si>
  <si>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</si>
  <si>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</si>
  <si>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</si>
  <si>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</si>
  <si>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</si>
  <si>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</si>
  <si>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</si>
  <si>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</si>
  <si>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</si>
  <si>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</si>
  <si>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</si>
  <si>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</si>
  <si>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</si>
  <si>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</si>
  <si>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</si>
  <si>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</si>
  <si>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</si>
  <si>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</si>
  <si>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</si>
  <si>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</si>
  <si>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</si>
  <si>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</si>
  <si>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</si>
  <si>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</si>
  <si>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</si>
  <si>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</si>
  <si>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</si>
  <si>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</si>
  <si>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</si>
  <si>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</si>
  <si>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</si>
  <si>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</si>
  <si>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</si>
  <si>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</si>
  <si>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</si>
  <si>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</si>
  <si>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</si>
  <si>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</si>
  <si>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</si>
  <si>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</si>
  <si>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</si>
  <si>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</si>
  <si>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</si>
  <si>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</si>
  <si>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</si>
  <si>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</si>
  <si>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</si>
  <si>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</si>
  <si>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</si>
  <si>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</si>
  <si>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</si>
  <si>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</si>
  <si>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</si>
  <si>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</si>
  <si>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</si>
  <si>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</si>
  <si>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</si>
  <si>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</si>
  <si>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</si>
  <si>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</si>
  <si>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</si>
  <si>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</si>
  <si>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</si>
  <si>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</si>
  <si>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</si>
  <si>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</si>
  <si>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</si>
  <si>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</si>
  <si>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</si>
  <si>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</si>
  <si>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</si>
  <si>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</si>
  <si>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</si>
  <si>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</si>
  <si>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</si>
  <si>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</si>
  <si>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</si>
  <si>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</si>
  <si>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</si>
  <si>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</si>
  <si>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</si>
  <si>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</si>
  <si>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</si>
  <si>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</si>
  <si>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</si>
  <si>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</si>
  <si>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</si>
  <si>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</si>
  <si>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</si>
  <si>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</si>
  <si>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</si>
  <si>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</si>
  <si>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</si>
  <si>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</si>
  <si>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</si>
  <si>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</si>
  <si>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</si>
  <si>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</si>
  <si>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</si>
  <si>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</si>
  <si>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</si>
  <si>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</si>
  <si>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</si>
  <si>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</si>
  <si>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</si>
  <si>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</si>
  <si>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</si>
  <si>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</si>
  <si>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</si>
  <si>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</si>
  <si>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</si>
  <si>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</si>
  <si>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</si>
  <si>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</si>
  <si>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</si>
  <si>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</si>
  <si>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</si>
  <si>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</si>
  <si>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</si>
  <si>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</si>
  <si>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</si>
  <si>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</si>
  <si>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</si>
  <si>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</si>
  <si>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</si>
  <si>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</si>
  <si>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</si>
  <si>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</si>
  <si>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</si>
  <si>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</si>
  <si>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</si>
  <si>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</si>
  <si>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</si>
  <si>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</si>
  <si>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</si>
  <si>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</si>
  <si>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</si>
  <si>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</si>
  <si>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</si>
  <si>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</si>
  <si>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</si>
  <si>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</si>
  <si>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</si>
  <si>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</si>
  <si>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</si>
  <si>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</si>
  <si>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</si>
  <si>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</si>
  <si>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</si>
  <si>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</si>
  <si>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</si>
  <si>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</si>
  <si>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</si>
  <si>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</si>
  <si>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</si>
  <si>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</si>
  <si>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</si>
  <si>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</si>
  <si>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</si>
  <si>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</si>
  <si>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</si>
  <si>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</si>
  <si>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</si>
  <si>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</si>
  <si>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</si>
  <si>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</si>
  <si>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</si>
  <si>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</si>
  <si>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</si>
  <si>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</si>
  <si>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</si>
  <si>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</si>
  <si>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</si>
  <si>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</si>
  <si>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</si>
  <si>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</si>
  <si>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</si>
  <si>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</si>
  <si>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</si>
  <si>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</si>
  <si>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</si>
  <si>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</si>
  <si>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</si>
  <si>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</si>
  <si>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</si>
  <si>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</si>
  <si>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</si>
  <si>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</si>
  <si>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</si>
  <si>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</si>
  <si>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</si>
  <si>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</si>
  <si>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</si>
  <si>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</si>
  <si>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</si>
  <si>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</si>
  <si>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</si>
  <si>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</si>
  <si>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</si>
  <si>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</si>
  <si>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</si>
  <si>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</si>
  <si>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</si>
  <si>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</si>
  <si>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</si>
  <si>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</si>
  <si>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</si>
  <si>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</si>
  <si>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</si>
  <si>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</si>
  <si>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</si>
  <si>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</si>
  <si>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</si>
  <si>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</si>
  <si>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</si>
  <si>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</si>
  <si>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</si>
  <si>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</si>
  <si>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</si>
  <si>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</si>
  <si>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</si>
  <si>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</si>
  <si>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</si>
  <si>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</si>
  <si>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</si>
  <si>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</si>
  <si>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</si>
  <si>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</si>
  <si>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</si>
  <si>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</si>
  <si>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</si>
  <si>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</si>
  <si>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</si>
  <si>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</si>
  <si>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</si>
  <si>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</si>
  <si>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</si>
  <si>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</si>
  <si>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</si>
  <si>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</si>
  <si>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</si>
  <si>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</si>
  <si>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</si>
  <si>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</si>
  <si>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</si>
  <si>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</si>
  <si>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</si>
  <si>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</si>
  <si>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</si>
  <si>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</si>
  <si>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</si>
  <si>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</si>
  <si>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</si>
  <si>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</si>
  <si>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</si>
  <si>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</si>
  <si>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</si>
  <si>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</si>
  <si>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</si>
  <si>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</si>
  <si>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</si>
  <si>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</si>
  <si>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</si>
  <si>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</si>
  <si>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</si>
  <si>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</si>
  <si>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</si>
  <si>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</si>
  <si>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</si>
  <si>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</si>
  <si>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</si>
  <si>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</si>
  <si>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</si>
  <si>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</si>
  <si>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</si>
  <si>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</si>
  <si>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</si>
  <si>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</si>
  <si>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</si>
  <si>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</si>
  <si>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</si>
  <si>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</si>
  <si>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</si>
  <si>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</si>
  <si>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</si>
  <si>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</si>
  <si>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</si>
  <si>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</si>
  <si>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</si>
  <si>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</si>
  <si>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</si>
  <si>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</si>
  <si>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</si>
  <si>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</si>
  <si>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</si>
  <si>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</si>
  <si>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</si>
  <si>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</si>
  <si>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</si>
  <si>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</si>
  <si>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</si>
  <si>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</si>
  <si>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</si>
  <si>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</si>
  <si>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</si>
  <si>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</si>
  <si>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</si>
  <si>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</si>
  <si>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</si>
  <si>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</si>
  <si>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</si>
  <si>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</si>
  <si>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</si>
  <si>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</si>
  <si>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</si>
  <si>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</si>
  <si>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</si>
  <si>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</si>
  <si>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</si>
  <si>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</si>
  <si>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</si>
  <si>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</si>
  <si>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</si>
  <si>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</si>
  <si>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</si>
  <si>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</si>
  <si>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</si>
  <si>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</si>
  <si>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</si>
  <si>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</si>
  <si>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</si>
  <si>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</si>
  <si>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</si>
  <si>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</si>
  <si>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</si>
  <si>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</si>
  <si>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</si>
  <si>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</si>
  <si>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</si>
  <si>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</si>
  <si>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</si>
  <si>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</si>
  <si>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</si>
  <si>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</si>
  <si>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</si>
  <si>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</si>
  <si>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</si>
  <si>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</si>
  <si>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</si>
  <si>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</si>
  <si>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</si>
  <si>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</si>
  <si>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</si>
  <si>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</si>
  <si>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</si>
  <si>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</si>
  <si>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</si>
  <si>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</si>
  <si>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</si>
  <si>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</si>
  <si>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</si>
  <si>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</si>
  <si>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</si>
  <si>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</si>
  <si>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</si>
  <si>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</si>
  <si>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</si>
  <si>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</si>
  <si>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</si>
  <si>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</si>
  <si>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</si>
  <si>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</si>
  <si>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</si>
  <si>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</si>
  <si>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</si>
  <si>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</si>
  <si>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</si>
  <si>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</si>
  <si>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</si>
  <si>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</si>
  <si>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</si>
  <si>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</si>
  <si>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</si>
  <si>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</si>
  <si>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</si>
  <si>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</si>
  <si>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</si>
  <si>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</si>
  <si>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</si>
  <si>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</si>
  <si>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</si>
  <si>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</si>
  <si>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</si>
  <si>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</si>
  <si>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</si>
  <si>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</si>
  <si>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</si>
  <si>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</si>
  <si>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</si>
  <si>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</si>
  <si>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</si>
  <si>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</si>
  <si>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</si>
  <si>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</si>
  <si>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</si>
  <si>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</si>
  <si>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</si>
  <si>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</si>
  <si>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</si>
  <si>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</si>
  <si>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</si>
  <si>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</si>
  <si>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</si>
  <si>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</si>
  <si>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</si>
  <si>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</si>
  <si>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</si>
  <si>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</si>
  <si>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</si>
  <si>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</si>
  <si>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</si>
  <si>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</si>
  <si>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</si>
  <si>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</si>
  <si>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</si>
  <si>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</si>
  <si>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</si>
  <si>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</si>
  <si>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</si>
  <si>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</si>
  <si>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</si>
  <si>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</si>
  <si>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</si>
  <si>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</si>
  <si>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</si>
  <si>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</si>
  <si>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</si>
  <si>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</si>
  <si>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</si>
  <si>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</si>
  <si>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</si>
  <si>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</si>
  <si>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</si>
  <si>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</si>
  <si>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</si>
  <si>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</si>
  <si>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</si>
  <si>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</si>
  <si>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</si>
  <si>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</si>
  <si>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</si>
  <si>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</si>
  <si>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</si>
  <si>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</si>
  <si>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</si>
  <si>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</si>
  <si>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</si>
  <si>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</si>
  <si>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</si>
  <si>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</si>
  <si>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</si>
  <si>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</si>
  <si>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</si>
  <si>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</si>
  <si>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</si>
  <si>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</si>
  <si>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</si>
  <si>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</si>
  <si>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</si>
  <si>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</si>
  <si>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</si>
  <si>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</si>
  <si>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</si>
  <si>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</si>
  <si>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</si>
  <si>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</si>
  <si>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</si>
  <si>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</si>
  <si>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</si>
  <si>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</si>
  <si>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</si>
  <si>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</si>
  <si>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</si>
  <si>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</si>
  <si>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</si>
  <si>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</si>
  <si>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</si>
  <si>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</si>
  <si>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</si>
  <si>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</si>
  <si>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</si>
  <si>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</si>
  <si>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</si>
  <si>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</si>
  <si>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</si>
  <si>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</si>
  <si>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</si>
  <si>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</si>
  <si>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</si>
  <si>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</si>
  <si>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</si>
  <si>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</si>
  <si>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</si>
  <si>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</si>
  <si>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</si>
  <si>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</si>
  <si>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</si>
  <si>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</si>
  <si>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</si>
  <si>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</si>
  <si>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</si>
  <si>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</si>
  <si>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</si>
  <si>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</si>
  <si>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</si>
  <si>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</si>
  <si>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</si>
  <si>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</si>
  <si>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</si>
  <si>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</si>
  <si>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</si>
  <si>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</si>
  <si>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</si>
  <si>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</si>
  <si>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</si>
  <si>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</si>
  <si>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</si>
  <si>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</si>
  <si>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</si>
  <si>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</si>
  <si>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</si>
  <si>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</si>
  <si>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</si>
  <si>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</si>
  <si>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</si>
  <si>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</si>
  <si>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</si>
  <si>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</si>
  <si>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</si>
  <si>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</si>
  <si>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</si>
  <si>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</si>
  <si>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</si>
  <si>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</si>
  <si>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</si>
  <si>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</si>
  <si>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</si>
  <si>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</si>
  <si>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</si>
  <si>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</si>
  <si>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</si>
  <si>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</si>
  <si>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</si>
  <si>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</si>
  <si>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</si>
  <si>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</si>
  <si>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</si>
  <si>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</si>
  <si>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</si>
  <si>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</si>
  <si>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</si>
  <si>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</si>
  <si>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</si>
  <si>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</si>
  <si>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</si>
  <si>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</si>
  <si>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</si>
  <si>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</si>
  <si>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</si>
  <si>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</si>
  <si>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</si>
  <si>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</si>
  <si>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</si>
  <si>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</si>
  <si>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</si>
  <si>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</si>
  <si>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</si>
  <si>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</si>
  <si>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</si>
  <si>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</si>
  <si>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</si>
  <si>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</si>
  <si>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</si>
  <si>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</si>
  <si>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</si>
  <si>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</si>
  <si>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</si>
  <si>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</si>
  <si>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</si>
  <si>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</si>
  <si>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</si>
  <si>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</si>
  <si>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</si>
  <si>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</si>
  <si>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</si>
  <si>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</si>
  <si>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</si>
  <si>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</si>
  <si>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</si>
  <si>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</si>
  <si>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</si>
  <si>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</si>
  <si>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</si>
  <si>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</si>
  <si>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</si>
  <si>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</si>
  <si>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</si>
  <si>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</si>
  <si>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</si>
  <si>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</si>
  <si>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</si>
  <si>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</si>
  <si>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</si>
  <si>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</si>
  <si>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</si>
  <si>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</si>
  <si>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</si>
  <si>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</si>
  <si>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</si>
  <si>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</si>
  <si>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</si>
  <si>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</si>
  <si>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</si>
  <si>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</si>
  <si>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</si>
  <si>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</si>
  <si>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</si>
  <si>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</si>
  <si>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</si>
  <si>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</si>
  <si>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</si>
  <si>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</si>
  <si>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</si>
  <si>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</si>
  <si>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</si>
  <si>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</si>
  <si>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</si>
  <si>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</si>
  <si>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</si>
  <si>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</si>
  <si>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</si>
  <si>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</si>
  <si>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</si>
  <si>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</si>
  <si>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</si>
  <si>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</si>
  <si>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</si>
  <si>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</si>
  <si>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</si>
  <si>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</si>
  <si>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</si>
  <si>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</si>
  <si>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</si>
  <si>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</si>
  <si>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</si>
  <si>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</si>
  <si>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</si>
  <si>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</si>
  <si>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</si>
  <si>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</si>
  <si>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</si>
  <si>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</si>
  <si>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</si>
  <si>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</si>
  <si>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</si>
  <si>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</si>
  <si>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</si>
  <si>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</si>
  <si>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</si>
  <si>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</si>
  <si>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</si>
  <si>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</si>
  <si>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</si>
  <si>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</si>
  <si>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</si>
  <si>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</si>
  <si>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</si>
  <si>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</si>
  <si>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</si>
  <si>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</si>
  <si>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</si>
  <si>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</si>
  <si>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</si>
  <si>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</si>
  <si>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</si>
  <si>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</si>
  <si>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</si>
  <si>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</si>
  <si>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</si>
  <si>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</si>
  <si>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</si>
  <si>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</si>
  <si>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</si>
  <si>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</si>
  <si>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</si>
  <si>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</si>
  <si>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</si>
  <si>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</si>
  <si>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</si>
  <si>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</si>
  <si>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</si>
  <si>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</si>
  <si>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</si>
  <si>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</si>
  <si>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</si>
  <si>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</si>
  <si>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</si>
  <si>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</si>
  <si>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</si>
  <si>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</si>
  <si>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</si>
  <si>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</si>
  <si>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</si>
  <si>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</si>
  <si>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</si>
  <si>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</si>
  <si>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</si>
  <si>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</si>
  <si>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</si>
  <si>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</si>
  <si>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</si>
  <si>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</si>
  <si>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</si>
  <si>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</si>
  <si>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</si>
  <si>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</si>
  <si>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</si>
  <si>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</si>
  <si>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</si>
  <si>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</si>
  <si>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</si>
  <si>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</si>
  <si>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</si>
  <si>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</si>
  <si>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</si>
  <si>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</si>
  <si>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</si>
  <si>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</si>
  <si>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</si>
  <si>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</si>
  <si>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</si>
  <si>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</si>
  <si>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</si>
  <si>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</si>
  <si>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</si>
  <si>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</si>
  <si>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</si>
  <si>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</si>
  <si>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</si>
  <si>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</si>
  <si>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</si>
  <si>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</si>
  <si>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</si>
  <si>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</si>
  <si>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</si>
  <si>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</si>
  <si>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</si>
  <si>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</si>
  <si>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</si>
  <si>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</si>
  <si>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</si>
  <si>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</si>
  <si>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</si>
  <si>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</si>
  <si>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</si>
  <si>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</si>
  <si>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</si>
  <si>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</si>
  <si>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</si>
  <si>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</si>
  <si>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</si>
  <si>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</si>
  <si>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</si>
  <si>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</si>
  <si>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</si>
  <si>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</si>
  <si>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</si>
  <si>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</si>
  <si>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</si>
  <si>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</si>
  <si>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</si>
  <si>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</si>
  <si>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</si>
  <si>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</si>
  <si>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</si>
  <si>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</si>
  <si>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</si>
  <si>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</si>
  <si>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</si>
  <si>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</si>
  <si>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</si>
  <si>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</si>
  <si>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</si>
  <si>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</si>
  <si>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</si>
  <si>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</si>
  <si>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</si>
  <si>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</si>
  <si>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</si>
  <si>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</si>
  <si>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</si>
  <si>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</si>
  <si>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</si>
  <si>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</si>
  <si>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</si>
  <si>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</si>
  <si>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</si>
  <si>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</si>
  <si>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</si>
  <si>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</si>
  <si>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</si>
  <si>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</si>
  <si>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</si>
  <si>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</si>
  <si>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</si>
  <si>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</si>
  <si>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</si>
  <si>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</si>
  <si>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</si>
  <si>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</si>
  <si>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</si>
  <si>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</si>
  <si>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</si>
  <si>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</si>
  <si>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</si>
  <si>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</si>
  <si>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</si>
  <si>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</si>
  <si>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</si>
  <si>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</si>
  <si>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</si>
  <si>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</si>
  <si>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</si>
  <si>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</si>
  <si>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</si>
  <si>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</si>
  <si>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</si>
  <si>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</si>
  <si>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</si>
  <si>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</si>
  <si>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</si>
  <si>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</si>
  <si>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</si>
  <si>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</si>
  <si>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</si>
  <si>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</si>
  <si>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</si>
  <si>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</si>
  <si>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</si>
  <si>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</si>
  <si>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</si>
  <si>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</si>
  <si>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</si>
  <si>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</si>
  <si>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</si>
  <si>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</si>
  <si>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</si>
  <si>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</si>
  <si>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</si>
  <si>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</si>
  <si>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</si>
  <si>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</si>
  <si>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</si>
  <si>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</si>
  <si>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</si>
  <si>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</si>
  <si>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</si>
  <si>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</si>
  <si>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</si>
  <si>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</si>
  <si>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</si>
  <si>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</si>
  <si>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</si>
  <si>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</si>
  <si>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</si>
  <si>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</si>
  <si>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</si>
  <si>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</si>
  <si>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</si>
  <si>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</si>
  <si>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</si>
  <si>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</si>
  <si>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</si>
  <si>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</si>
  <si>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</si>
  <si>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</si>
  <si>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</si>
  <si>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</si>
  <si>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</si>
  <si>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</si>
  <si>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</si>
  <si>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</si>
  <si>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</si>
  <si>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</si>
  <si>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</si>
  <si>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</si>
  <si>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</si>
  <si>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</si>
  <si>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</si>
  <si>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</si>
  <si>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</si>
  <si>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</si>
  <si>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</si>
  <si>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</si>
  <si>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</si>
  <si>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</si>
  <si>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</si>
  <si>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</si>
  <si>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</si>
  <si>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</si>
  <si>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</si>
  <si>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</si>
  <si>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</si>
  <si>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</si>
  <si>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</si>
  <si>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</si>
  <si>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</si>
  <si>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</si>
  <si>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</si>
  <si>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</si>
  <si>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</si>
  <si>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</si>
  <si>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</si>
  <si>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</si>
  <si>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</si>
  <si>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</si>
  <si>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</si>
  <si>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</si>
  <si>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</si>
  <si>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</si>
  <si>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</si>
  <si>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</si>
  <si>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</si>
  <si>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</si>
  <si>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</si>
  <si>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</si>
  <si>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</si>
  <si>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</si>
  <si>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</si>
  <si>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</si>
  <si>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</si>
  <si>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</si>
  <si>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</si>
  <si>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</si>
  <si>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</si>
  <si>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</si>
  <si>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</si>
  <si>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</si>
  <si>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</si>
  <si>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</si>
  <si>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</si>
  <si>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</si>
  <si>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</si>
  <si>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</si>
  <si>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</si>
  <si>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</si>
  <si>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</si>
  <si>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</si>
  <si>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</si>
  <si>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</si>
  <si>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</si>
  <si>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</si>
  <si>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</si>
  <si>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</si>
  <si>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</si>
  <si>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</si>
  <si>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</si>
  <si>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</si>
  <si>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</si>
  <si>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</si>
  <si>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</si>
  <si>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</si>
  <si>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</si>
  <si>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</si>
  <si>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</si>
  <si>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</si>
  <si>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</si>
  <si>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</si>
  <si>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</si>
  <si>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</si>
  <si>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</si>
  <si>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</si>
  <si>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</si>
  <si>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</si>
  <si>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</si>
  <si>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</si>
  <si>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</si>
  <si>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</si>
  <si>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</si>
  <si>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</si>
  <si>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</si>
  <si>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</si>
  <si>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</si>
  <si>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</si>
  <si>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</si>
  <si>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</si>
  <si>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</si>
  <si>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</si>
  <si>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</si>
  <si>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</si>
  <si>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</si>
  <si>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</si>
  <si>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</si>
  <si>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</si>
  <si>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</si>
  <si>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</si>
  <si>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</si>
  <si>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</si>
  <si>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</si>
  <si>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</si>
  <si>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</si>
  <si>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</si>
  <si>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</si>
  <si>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</si>
  <si>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</si>
  <si>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</si>
  <si>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</si>
  <si>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</si>
  <si>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</si>
  <si>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</si>
  <si>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</si>
  <si>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</si>
  <si>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</si>
  <si>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</si>
  <si>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</si>
  <si>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</si>
  <si>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</si>
  <si>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</si>
  <si>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</si>
  <si>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</si>
  <si>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</si>
  <si>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</si>
  <si>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</si>
  <si>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</si>
  <si>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</si>
  <si>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</si>
  <si>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</si>
  <si>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</si>
  <si>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</si>
  <si>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</si>
  <si>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</si>
  <si>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</si>
  <si>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</si>
  <si>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</si>
  <si>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</si>
  <si>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</si>
  <si>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</si>
  <si>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</si>
  <si>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</si>
  <si>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</si>
  <si>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</si>
  <si>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</si>
  <si>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</si>
  <si>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</si>
  <si>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</si>
  <si>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</si>
  <si>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</si>
  <si>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</si>
  <si>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</si>
  <si>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</si>
  <si>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</si>
  <si>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</si>
  <si>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</si>
  <si>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</si>
  <si>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</si>
  <si>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</si>
  <si>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</si>
  <si>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</si>
  <si>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</si>
  <si>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</si>
  <si>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</si>
  <si>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</si>
  <si>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</si>
  <si>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</si>
  <si>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</si>
  <si>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</si>
  <si>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</si>
  <si>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</si>
  <si>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</si>
  <si>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</si>
  <si>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</si>
  <si>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</si>
  <si>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</si>
  <si>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</si>
  <si>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</si>
  <si>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</si>
  <si>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</si>
  <si>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</si>
  <si>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</si>
  <si>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</si>
  <si>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</si>
  <si>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</si>
  <si>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</si>
  <si>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</si>
  <si>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</si>
  <si>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</si>
  <si>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</si>
  <si>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</si>
  <si>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</si>
  <si>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</si>
  <si>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</si>
  <si>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</si>
  <si>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</si>
  <si>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</si>
  <si>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</si>
  <si>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</si>
  <si>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</si>
  <si>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</si>
  <si>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</si>
  <si>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</si>
  <si>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</si>
  <si>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</si>
  <si>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</si>
  <si>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</si>
  <si>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</si>
  <si>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</si>
  <si>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</si>
  <si>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</si>
  <si>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</si>
  <si>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</si>
  <si>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</si>
  <si>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</si>
  <si>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</si>
  <si>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</si>
  <si>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</si>
  <si>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</si>
  <si>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</si>
  <si>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</si>
  <si>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</si>
  <si>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</si>
  <si>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</si>
  <si>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</si>
  <si>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</si>
  <si>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</si>
  <si>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</si>
  <si>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</si>
  <si>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</si>
  <si>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</si>
  <si>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</si>
  <si>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</si>
  <si>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</si>
  <si>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</si>
  <si>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</si>
  <si>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</si>
  <si>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</si>
  <si>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</si>
  <si>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</si>
  <si>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</si>
  <si>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</si>
  <si>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</si>
  <si>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</si>
  <si>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</si>
  <si>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</si>
  <si>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</si>
  <si>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</si>
  <si>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</si>
  <si>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</si>
  <si>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</si>
  <si>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</si>
  <si>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</si>
  <si>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</si>
  <si>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</si>
  <si>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</si>
  <si>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</si>
  <si>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</si>
  <si>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</si>
  <si>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</si>
  <si>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</si>
  <si>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</si>
  <si>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</si>
  <si>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</si>
  <si>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</si>
  <si>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</si>
  <si>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</si>
  <si>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</si>
  <si>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</si>
  <si>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</si>
  <si>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</si>
  <si>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</si>
  <si>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</si>
  <si>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</si>
  <si>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</si>
  <si>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</si>
  <si>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</si>
  <si>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</si>
  <si>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</si>
  <si>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</si>
  <si>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</si>
  <si>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</si>
  <si>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</si>
  <si>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</si>
  <si>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</si>
  <si>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</si>
  <si>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</si>
  <si>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</si>
  <si>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</si>
  <si>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</si>
  <si>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</si>
  <si>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</si>
  <si>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</si>
  <si>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</si>
  <si>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</si>
  <si>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</si>
  <si>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</si>
  <si>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</si>
  <si>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</si>
  <si>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</si>
  <si>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</si>
  <si>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</si>
  <si>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</si>
  <si>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</si>
  <si>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</si>
  <si>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</si>
  <si>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</si>
  <si>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</si>
  <si>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</si>
  <si>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</si>
  <si>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</si>
  <si>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</si>
  <si>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</si>
  <si>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</si>
  <si>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</si>
  <si>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</si>
  <si>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</si>
  <si>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</si>
  <si>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</si>
  <si>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</si>
  <si>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</si>
  <si>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</si>
  <si>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</si>
  <si>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</si>
  <si>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</si>
  <si>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</si>
  <si>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</si>
  <si>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</si>
  <si>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</si>
  <si>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</si>
  <si>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</si>
  <si>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</si>
  <si>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</si>
  <si>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</si>
  <si>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</si>
  <si>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</si>
  <si>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</si>
  <si>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</si>
  <si>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</si>
  <si>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</si>
  <si>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</si>
  <si>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</si>
  <si>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</si>
  <si>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</si>
  <si>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</si>
  <si>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</si>
  <si>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</si>
  <si>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</si>
  <si>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</si>
  <si>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</si>
  <si>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</si>
  <si>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</si>
  <si>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</si>
  <si>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</si>
  <si>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</si>
  <si>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</si>
  <si>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</si>
  <si>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</si>
  <si>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</si>
  <si>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</si>
  <si>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</si>
  <si>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</si>
  <si>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</si>
  <si>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</si>
  <si>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</si>
  <si>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</si>
  <si>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</si>
  <si>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</si>
  <si>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</si>
  <si>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</si>
  <si>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</si>
  <si>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</si>
  <si>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</si>
  <si>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</si>
  <si>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</si>
  <si>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</si>
  <si>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</si>
  <si>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</si>
  <si>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</si>
  <si>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</si>
  <si>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</si>
  <si>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</si>
  <si>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</si>
  <si>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</si>
  <si>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</si>
  <si>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</si>
  <si>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</si>
  <si>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</si>
  <si>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</si>
  <si>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</si>
  <si>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</si>
  <si>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</si>
  <si>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</si>
  <si>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</si>
  <si>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</si>
  <si>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</si>
  <si>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</si>
  <si>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</si>
  <si>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</si>
  <si>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</si>
  <si>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</si>
  <si>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</si>
  <si>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</si>
  <si>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</si>
  <si>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</si>
  <si>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</si>
  <si>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</si>
  <si>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</si>
  <si>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</si>
  <si>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</si>
  <si>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</si>
  <si>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</si>
  <si>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</si>
  <si>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</si>
  <si>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</si>
  <si>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</si>
  <si>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</si>
  <si>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</si>
  <si>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</si>
  <si>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</si>
  <si>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</si>
  <si>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</si>
  <si>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</si>
  <si>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</si>
  <si>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</si>
  <si>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</si>
  <si>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</si>
  <si>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</si>
  <si>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</si>
  <si>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</si>
  <si>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</si>
  <si>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</si>
  <si>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</si>
  <si>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</si>
  <si>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</si>
  <si>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</si>
  <si>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</si>
  <si>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</si>
  <si>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</si>
  <si>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</si>
  <si>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</si>
  <si>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</si>
  <si>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</si>
  <si>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</si>
  <si>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</si>
  <si>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</si>
  <si>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</si>
  <si>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</si>
  <si>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</si>
  <si>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</si>
  <si>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</si>
  <si>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</si>
  <si>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</si>
  <si>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</si>
  <si>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</si>
  <si>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</si>
  <si>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</si>
  <si>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</si>
  <si>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</si>
  <si>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</si>
  <si>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</si>
  <si>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</si>
  <si>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</si>
  <si>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</si>
  <si>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</si>
  <si>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</si>
  <si>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</si>
  <si>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</si>
  <si>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</si>
  <si>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</si>
  <si>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</si>
  <si>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</si>
  <si>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</si>
  <si>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</si>
  <si>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</si>
  <si>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</si>
  <si>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</si>
  <si>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</si>
  <si>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</si>
  <si>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</si>
  <si>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</si>
  <si>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</si>
  <si>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</si>
  <si>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</si>
  <si>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</si>
  <si>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</si>
  <si>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</si>
  <si>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</si>
  <si>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</si>
  <si>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</si>
  <si>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</si>
  <si>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</si>
  <si>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</si>
  <si>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</si>
  <si>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</si>
  <si>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</si>
  <si>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</si>
  <si>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</si>
  <si>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</si>
  <si>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</si>
  <si>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</si>
  <si>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</si>
  <si>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</si>
  <si>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</si>
  <si>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</si>
  <si>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</si>
  <si>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</si>
  <si>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</si>
  <si>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</si>
  <si>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</si>
  <si>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</si>
  <si>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</si>
  <si>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</si>
  <si>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</si>
  <si>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</si>
  <si>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</si>
  <si>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</si>
  <si>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</si>
  <si>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</si>
  <si>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</si>
  <si>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</si>
  <si>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</si>
  <si>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</si>
  <si>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</si>
  <si>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</si>
  <si>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</si>
  <si>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</si>
  <si>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</si>
  <si>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</si>
  <si>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</si>
  <si>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</si>
  <si>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</si>
  <si>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</si>
  <si>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</si>
  <si>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</si>
  <si>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</si>
  <si>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</si>
  <si>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</si>
  <si>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</si>
  <si>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</si>
  <si>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</si>
  <si>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</si>
  <si>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</si>
  <si>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</si>
  <si>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</si>
  <si>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</si>
  <si>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</si>
  <si>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</si>
  <si>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</si>
  <si>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</si>
  <si>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</si>
  <si>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</si>
  <si>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</si>
  <si>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</si>
  <si>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</si>
  <si>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</si>
  <si>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</si>
  <si>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</si>
  <si>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</si>
  <si>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</si>
  <si>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</si>
  <si>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</si>
  <si>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</si>
  <si>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</si>
  <si>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</si>
  <si>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</si>
  <si>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</si>
  <si>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</si>
  <si>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</si>
  <si>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</si>
  <si>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</si>
  <si>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</si>
  <si>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</si>
  <si>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</si>
  <si>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</si>
  <si>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</si>
  <si>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</si>
  <si>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</si>
  <si>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</si>
  <si>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</si>
  <si>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</si>
  <si>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</si>
  <si>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</si>
  <si>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</si>
  <si>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</si>
  <si>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</si>
  <si>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</si>
  <si>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</si>
  <si>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</si>
  <si>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</si>
  <si>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</si>
  <si>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</si>
  <si>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</si>
  <si>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</si>
  <si>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</si>
  <si>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</si>
  <si>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</si>
  <si>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</si>
  <si>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</si>
  <si>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</si>
  <si>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</si>
  <si>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</si>
  <si>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</si>
  <si>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</si>
  <si>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</si>
  <si>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</si>
  <si>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</si>
  <si>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</si>
  <si>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</si>
  <si>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</si>
  <si>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</si>
  <si>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</si>
  <si>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</si>
  <si>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</si>
  <si>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</si>
  <si>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</si>
  <si>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</si>
  <si>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</si>
  <si>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</si>
  <si>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</si>
  <si>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</si>
  <si>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</si>
  <si>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</si>
  <si>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</si>
  <si>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</si>
  <si>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</si>
  <si>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</si>
  <si>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</si>
  <si>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</si>
  <si>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</si>
  <si>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</si>
  <si>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</si>
  <si>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</si>
  <si>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</si>
  <si>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</si>
  <si>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</si>
  <si>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</si>
  <si>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</si>
  <si>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</si>
  <si>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</si>
  <si>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</si>
  <si>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</si>
  <si>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</si>
  <si>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</si>
  <si>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</si>
  <si>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</si>
  <si>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</si>
  <si>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</si>
  <si>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</si>
  <si>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</si>
  <si>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</si>
  <si>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</si>
  <si>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</si>
  <si>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</si>
  <si>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</si>
  <si>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</si>
  <si>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</si>
  <si>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</si>
  <si>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</si>
  <si>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</si>
  <si>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</si>
  <si>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</si>
  <si>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</si>
  <si>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</si>
  <si>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</si>
  <si>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</si>
  <si>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</si>
  <si>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</si>
  <si>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</si>
  <si>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</si>
  <si>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</si>
  <si>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</si>
  <si>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</si>
  <si>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</si>
  <si>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</si>
  <si>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</si>
  <si>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</si>
  <si>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</si>
  <si>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</si>
  <si>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</si>
  <si>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</si>
  <si>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</si>
  <si>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</si>
  <si>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</si>
  <si>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</si>
  <si>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</si>
  <si>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</si>
  <si>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</si>
  <si>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</si>
  <si>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</si>
  <si>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</si>
  <si>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</si>
  <si>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</si>
  <si>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</si>
  <si>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</si>
  <si>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</si>
  <si>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</si>
  <si>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</si>
  <si>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</si>
  <si>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</si>
  <si>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</si>
  <si>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</si>
  <si>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</si>
  <si>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</si>
  <si>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</si>
  <si>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</si>
  <si>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</si>
  <si>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</si>
  <si>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</si>
  <si>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</si>
  <si>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</si>
  <si>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</si>
  <si>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</si>
  <si>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</si>
  <si>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</si>
  <si>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</si>
  <si>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</si>
  <si>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</si>
  <si>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</si>
  <si>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</si>
  <si>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</si>
  <si>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</si>
  <si>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</si>
  <si>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</si>
  <si>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</si>
  <si>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</si>
  <si>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</si>
  <si>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</si>
  <si>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</si>
  <si>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</si>
  <si>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</si>
  <si>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</si>
  <si>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</si>
  <si>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</si>
  <si>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</si>
  <si>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</si>
  <si>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</si>
  <si>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</si>
  <si>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</si>
  <si>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</si>
  <si>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</si>
  <si>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</si>
  <si>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</si>
  <si>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</si>
  <si>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</si>
  <si>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</si>
  <si>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</si>
  <si>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</si>
  <si>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</si>
  <si>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</si>
  <si>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</si>
  <si>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</si>
  <si>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</si>
  <si>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</si>
  <si>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</si>
  <si>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</si>
  <si>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</si>
  <si>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</si>
  <si>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</si>
  <si>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</si>
  <si>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</si>
  <si>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</si>
  <si>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</si>
  <si>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</si>
  <si>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</si>
  <si>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</si>
  <si>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</si>
  <si>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</si>
  <si>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</si>
  <si>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</si>
  <si>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</si>
  <si>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</si>
  <si>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</si>
  <si>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</si>
  <si>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</si>
  <si>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</si>
  <si>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</si>
  <si>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</si>
  <si>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</si>
  <si>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</si>
  <si>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</si>
  <si>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</si>
  <si>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</si>
  <si>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</si>
  <si>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</si>
  <si>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</si>
  <si>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</si>
  <si>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</si>
  <si>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</si>
  <si>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</si>
  <si>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</si>
  <si>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</si>
  <si>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</si>
  <si>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</si>
  <si>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</si>
  <si>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</si>
  <si>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</si>
  <si>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</si>
  <si>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</si>
  <si>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</si>
  <si>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</si>
  <si>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</si>
  <si>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</si>
  <si>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</si>
  <si>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</si>
  <si>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</si>
  <si>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</si>
  <si>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</si>
  <si>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</si>
  <si>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</si>
  <si>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</si>
  <si>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</si>
  <si>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</si>
  <si>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</si>
  <si>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</si>
  <si>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</si>
  <si>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</si>
  <si>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</si>
  <si>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</si>
  <si>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</si>
  <si>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</si>
  <si>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</si>
  <si>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</si>
  <si>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</si>
  <si>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</si>
  <si>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</si>
  <si>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</si>
  <si>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</si>
  <si>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</si>
  <si>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</si>
  <si>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</si>
  <si>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</si>
  <si>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</si>
  <si>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</si>
  <si>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</si>
  <si>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</si>
  <si>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</si>
  <si>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</si>
  <si>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</si>
  <si>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</si>
  <si>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</si>
  <si>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</si>
  <si>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</si>
  <si>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</si>
  <si>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</si>
  <si>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</si>
  <si>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</si>
  <si>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</si>
  <si>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</si>
  <si>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</si>
  <si>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</si>
  <si>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</si>
  <si>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</si>
  <si>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</si>
  <si>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</si>
  <si>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</si>
  <si>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</si>
  <si>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</si>
  <si>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</si>
  <si>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</si>
  <si>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</si>
  <si>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</si>
  <si>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</si>
  <si>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</si>
  <si>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</si>
  <si>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</si>
  <si>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</si>
  <si>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</si>
  <si>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</si>
  <si>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</si>
  <si>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</si>
  <si>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</si>
  <si>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</si>
  <si>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</si>
  <si>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</si>
  <si>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</si>
  <si>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</si>
  <si>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</si>
  <si>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</si>
  <si>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</si>
  <si>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</si>
  <si>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</si>
  <si>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</si>
  <si>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</si>
  <si>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</si>
  <si>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</si>
  <si>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</si>
  <si>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</si>
  <si>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</si>
  <si>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</si>
  <si>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</si>
  <si>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</si>
  <si>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</si>
  <si>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</si>
  <si>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</si>
  <si>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</si>
  <si>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</si>
  <si>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</si>
  <si>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</si>
  <si>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</si>
  <si>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</si>
  <si>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</si>
  <si>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</si>
  <si>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</si>
  <si>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</si>
  <si>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</si>
  <si>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</si>
  <si>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</si>
  <si>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</si>
  <si>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</si>
  <si>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</si>
  <si>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</si>
  <si>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</si>
  <si>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</si>
  <si>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</si>
  <si>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</si>
  <si>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</si>
  <si>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</si>
  <si>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</si>
  <si>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</si>
  <si>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</si>
  <si>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</si>
  <si>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</si>
  <si>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</si>
  <si>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</si>
  <si>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</si>
  <si>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</si>
  <si>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</si>
  <si>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</si>
  <si>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</si>
  <si>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</si>
  <si>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</si>
  <si>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</si>
  <si>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</si>
  <si>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</si>
  <si>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</si>
  <si>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</si>
  <si>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</si>
  <si>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</si>
  <si>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</si>
  <si>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</si>
  <si>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</si>
  <si>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</si>
  <si>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</si>
  <si>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</si>
  <si>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</si>
  <si>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</si>
  <si>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</si>
  <si>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</si>
  <si>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</si>
  <si>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</si>
  <si>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</si>
  <si>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</si>
  <si>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</si>
  <si>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</si>
  <si>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</si>
  <si>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</si>
  <si>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</si>
  <si>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</si>
  <si>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</si>
  <si>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</si>
  <si>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</si>
  <si>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</si>
  <si>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</si>
  <si>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</si>
  <si>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</si>
  <si>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</si>
  <si>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</si>
  <si>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</si>
  <si>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</si>
  <si>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</si>
  <si>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</si>
  <si>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</si>
  <si>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</si>
  <si>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</si>
  <si>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</si>
  <si>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</si>
  <si>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</si>
  <si>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</si>
  <si>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</si>
  <si>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</si>
  <si>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</si>
  <si>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</si>
  <si>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</si>
  <si>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</si>
  <si>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</si>
  <si>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</si>
  <si>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</si>
  <si>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</si>
  <si>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</si>
  <si>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</si>
  <si>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</si>
  <si>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</si>
  <si>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</si>
  <si>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</si>
  <si>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</si>
  <si>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</si>
  <si>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</si>
  <si>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</si>
  <si>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</si>
  <si>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</si>
  <si>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</si>
  <si>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</si>
  <si>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</si>
  <si>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</si>
  <si>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</si>
  <si>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</si>
  <si>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</si>
  <si>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</si>
  <si>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</si>
  <si>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</si>
  <si>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</si>
  <si>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</si>
  <si>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</si>
  <si>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</si>
  <si>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</si>
  <si>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</si>
  <si>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</si>
  <si>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</si>
  <si>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</si>
  <si>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</si>
  <si>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</si>
  <si>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</si>
  <si>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</si>
  <si>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</si>
  <si>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</si>
  <si>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</si>
  <si>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</si>
  <si>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</si>
  <si>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</si>
  <si>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</si>
  <si>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</si>
  <si>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</si>
  <si>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</si>
  <si>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</si>
  <si>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</si>
  <si>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</si>
  <si>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</si>
  <si>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</si>
  <si>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</si>
  <si>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</si>
  <si>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</si>
  <si>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</si>
  <si>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</si>
  <si>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</si>
  <si>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</si>
  <si>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</si>
  <si>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</si>
  <si>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</si>
  <si>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</si>
  <si>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</si>
  <si>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</si>
  <si>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</si>
  <si>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</si>
  <si>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</si>
  <si>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</si>
  <si>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</si>
  <si>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</si>
  <si>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</si>
  <si>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</si>
  <si>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</si>
  <si>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</si>
  <si>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</si>
  <si>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</si>
  <si>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</si>
  <si>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</si>
  <si>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</si>
  <si>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</si>
  <si>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</si>
  <si>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</si>
  <si>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</si>
  <si>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</si>
  <si>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</si>
  <si>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</si>
  <si>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</si>
  <si>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</si>
  <si>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</si>
  <si>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</si>
  <si>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</si>
  <si>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</si>
  <si>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</si>
  <si>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</si>
  <si>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</si>
  <si>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</si>
  <si>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</si>
  <si>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</si>
  <si>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</si>
  <si>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</si>
  <si>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</si>
  <si>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</si>
  <si>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</si>
  <si>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</si>
  <si>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</si>
  <si>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</si>
  <si>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</si>
  <si>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</si>
  <si>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</si>
  <si>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</si>
  <si>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</si>
  <si>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</si>
  <si>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</si>
  <si>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</si>
  <si>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</si>
  <si>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</si>
  <si>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</si>
  <si>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</si>
  <si>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</si>
  <si>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</si>
  <si>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</si>
  <si>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</si>
  <si>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</si>
  <si>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</si>
  <si>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</si>
  <si>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</si>
  <si>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</si>
  <si>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</si>
  <si>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</si>
  <si>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</si>
  <si>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</si>
  <si>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</si>
  <si>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</si>
  <si>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</si>
  <si>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</si>
  <si>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</si>
  <si>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</si>
  <si>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</si>
  <si>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</si>
  <si>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</si>
  <si>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</si>
  <si>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</si>
  <si>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</si>
  <si>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</si>
  <si>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</si>
  <si>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</si>
  <si>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</si>
  <si>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</si>
  <si>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</si>
  <si>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</si>
  <si>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</si>
  <si>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</si>
  <si>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</si>
  <si>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</si>
  <si>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</si>
  <si>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</si>
  <si>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</si>
  <si>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</si>
  <si>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</si>
  <si>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</si>
  <si>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</si>
  <si>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</si>
  <si>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</si>
  <si>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</si>
  <si>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</si>
  <si>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</si>
  <si>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</si>
  <si>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</si>
  <si>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</si>
  <si>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</si>
  <si>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</si>
  <si>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</si>
  <si>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</si>
  <si>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</si>
  <si>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</si>
  <si>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</si>
  <si>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</si>
  <si>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</si>
  <si>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</si>
  <si>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</si>
  <si>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</si>
  <si>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</si>
  <si>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</si>
  <si>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</si>
  <si>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</si>
  <si>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</si>
  <si>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</si>
  <si>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</si>
  <si>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</si>
  <si>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</si>
  <si>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</si>
  <si>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</si>
  <si>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</si>
  <si>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</si>
  <si>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</si>
  <si>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</si>
  <si>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</si>
  <si>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</si>
  <si>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</si>
  <si>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</si>
  <si>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</si>
  <si>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</si>
  <si>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</si>
  <si>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</si>
  <si>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</si>
  <si>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</si>
  <si>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</si>
  <si>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</si>
  <si>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</si>
  <si>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</si>
  <si>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</si>
  <si>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</si>
  <si>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</si>
  <si>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</si>
  <si>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</si>
  <si>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</si>
  <si>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</si>
  <si>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</si>
  <si>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</si>
  <si>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</si>
  <si>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</si>
  <si>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</si>
  <si>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</si>
  <si>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</si>
  <si>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</si>
  <si>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</si>
  <si>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</si>
  <si>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</si>
  <si>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</si>
  <si>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</si>
  <si>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</si>
  <si>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</si>
  <si>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</si>
  <si>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</si>
  <si>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</si>
  <si>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</si>
  <si>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</si>
  <si>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</si>
  <si>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</si>
  <si>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</si>
  <si>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</si>
  <si>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</si>
  <si>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</si>
  <si>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</si>
  <si>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</si>
  <si>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</si>
  <si>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</si>
  <si>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</si>
  <si>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</si>
  <si>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</si>
  <si>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</si>
  <si>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</si>
  <si>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</si>
  <si>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</si>
  <si>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</si>
  <si>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</si>
  <si>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</si>
  <si>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</si>
  <si>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</si>
  <si>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</si>
  <si>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</si>
  <si>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</si>
  <si>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</si>
  <si>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</si>
  <si>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</si>
  <si>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</si>
  <si>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</si>
  <si>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</si>
  <si>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</si>
  <si>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</si>
  <si>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</si>
  <si>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</si>
  <si>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</si>
  <si>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</si>
  <si>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</si>
  <si>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</si>
  <si>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</si>
  <si>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</si>
  <si>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</si>
  <si>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</si>
  <si>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</si>
  <si>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</si>
  <si>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</si>
  <si>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</si>
  <si>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</si>
  <si>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</si>
  <si>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</si>
  <si>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</si>
  <si>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</si>
  <si>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</si>
  <si>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</si>
  <si>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</si>
  <si>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</si>
  <si>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</si>
  <si>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</si>
  <si>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</si>
  <si>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</si>
  <si>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</si>
  <si>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</si>
  <si>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</si>
  <si>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</si>
  <si>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</si>
  <si>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</si>
  <si>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</si>
  <si>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</si>
  <si>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</si>
  <si>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</si>
  <si>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</si>
  <si>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</si>
  <si>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</si>
  <si>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</si>
  <si>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</si>
  <si>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</si>
  <si>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</si>
  <si>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</si>
  <si>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</si>
  <si>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</si>
  <si>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</si>
  <si>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</si>
  <si>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</si>
  <si>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</si>
  <si>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</si>
  <si>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</si>
  <si>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</si>
  <si>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</si>
  <si>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</si>
  <si>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</si>
  <si>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</si>
  <si>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</si>
  <si>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</si>
  <si>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</si>
  <si>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</si>
  <si>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</si>
  <si>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</si>
  <si>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</si>
  <si>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</si>
  <si>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</si>
  <si>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</si>
  <si>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</si>
  <si>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</si>
  <si>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</si>
  <si>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</si>
  <si>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</si>
  <si>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</si>
  <si>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</si>
  <si>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</si>
  <si>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</si>
  <si>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</si>
  <si>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</si>
  <si>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</si>
  <si>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</si>
  <si>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</si>
  <si>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</si>
  <si>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</si>
  <si>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</si>
  <si>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</si>
  <si>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</si>
  <si>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</si>
  <si>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</si>
  <si>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</si>
  <si>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</si>
  <si>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</si>
  <si>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</si>
  <si>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</si>
  <si>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</si>
  <si>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</si>
  <si>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</si>
  <si>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</si>
  <si>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</si>
  <si>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</si>
  <si>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</si>
  <si>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</si>
  <si>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</si>
  <si>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</si>
  <si>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</si>
  <si>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</si>
  <si>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</si>
  <si>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</si>
  <si>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</si>
  <si>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</si>
  <si>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</si>
  <si>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</si>
  <si>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</si>
  <si>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</si>
  <si>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</si>
  <si>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</si>
  <si>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</si>
  <si>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</si>
  <si>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</si>
  <si>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</si>
  <si>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</si>
  <si>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</si>
  <si>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</si>
  <si>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</si>
  <si>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</si>
  <si>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</si>
  <si>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</si>
  <si>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</si>
  <si>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</si>
  <si>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</si>
  <si>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</si>
  <si>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</si>
  <si>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</si>
  <si>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</si>
  <si>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</si>
  <si>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</si>
  <si>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</si>
  <si>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</si>
  <si>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</si>
  <si>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</si>
  <si>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</si>
  <si>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</si>
  <si>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</si>
  <si>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</si>
  <si>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</si>
  <si>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</si>
  <si>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</si>
  <si>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</si>
  <si>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</si>
  <si>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</si>
  <si>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</si>
  <si>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</si>
  <si>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</si>
  <si>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</si>
  <si>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</si>
  <si>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</si>
  <si>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</si>
  <si>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</si>
  <si>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</si>
  <si>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</si>
  <si>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</si>
  <si>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</si>
  <si>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</si>
  <si>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</si>
  <si>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</si>
  <si>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</si>
  <si>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</si>
  <si>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</si>
  <si>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</si>
  <si>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</si>
  <si>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</si>
  <si>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</si>
  <si>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</si>
  <si>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</si>
  <si>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</si>
  <si>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</si>
  <si>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</si>
  <si>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</si>
  <si>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</si>
  <si>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</si>
  <si>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</si>
  <si>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</si>
  <si>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</si>
  <si>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</si>
  <si>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</si>
  <si>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</si>
  <si>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</si>
  <si>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</si>
  <si>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</si>
  <si>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</si>
  <si>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</si>
  <si>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</si>
  <si>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</si>
  <si>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</si>
  <si>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</si>
  <si>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</si>
  <si>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</si>
  <si>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</si>
  <si>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</si>
  <si>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</si>
  <si>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</si>
  <si>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</si>
  <si>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</si>
  <si>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</si>
  <si>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</si>
  <si>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</si>
  <si>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</si>
  <si>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</si>
  <si>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</si>
  <si>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</si>
  <si>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</si>
  <si>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</si>
  <si>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</si>
  <si>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</si>
  <si>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</si>
  <si>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</si>
  <si>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</si>
  <si>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</si>
  <si>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</si>
  <si>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</si>
  <si>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</si>
  <si>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</si>
  <si>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</si>
  <si>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</si>
  <si>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</si>
  <si>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</si>
  <si>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</si>
  <si>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</si>
  <si>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</si>
  <si>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</si>
  <si>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</si>
  <si>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</si>
  <si>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</si>
  <si>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</si>
  <si>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</si>
  <si>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</si>
  <si>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</si>
  <si>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</si>
  <si>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</si>
  <si>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</si>
  <si>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</si>
  <si>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</si>
  <si>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</si>
  <si>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</si>
  <si>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</si>
  <si>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</si>
  <si>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</si>
  <si>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</si>
  <si>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</si>
  <si>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</si>
  <si>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</si>
  <si>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</si>
  <si>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</si>
  <si>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</si>
  <si>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</si>
  <si>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</si>
  <si>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</si>
  <si>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</si>
  <si>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</si>
  <si>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</si>
  <si>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</si>
  <si>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</si>
  <si>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</si>
  <si>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</si>
  <si>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</si>
  <si>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</si>
  <si>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</si>
  <si>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</si>
  <si>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</si>
  <si>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</si>
  <si>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</si>
  <si>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</si>
  <si>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</si>
  <si>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</si>
  <si>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</si>
  <si>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</si>
  <si>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</si>
  <si>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</si>
  <si>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</si>
  <si>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</si>
  <si>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</si>
  <si>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</si>
  <si>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</si>
  <si>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</si>
  <si>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</si>
  <si>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</si>
  <si>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</si>
  <si>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</si>
  <si>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</si>
  <si>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</si>
  <si>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</si>
  <si>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</si>
  <si>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</si>
  <si>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</si>
  <si>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</si>
  <si>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</si>
  <si>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</si>
  <si>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</si>
  <si>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</si>
  <si>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</si>
  <si>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</si>
  <si>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</si>
  <si>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</si>
  <si>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</si>
  <si>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</si>
  <si>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</si>
  <si>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</si>
  <si>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</si>
  <si>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</si>
  <si>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</si>
  <si>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</si>
  <si>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</si>
  <si>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</si>
  <si>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</si>
  <si>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</si>
  <si>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</si>
  <si>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</si>
  <si>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</si>
  <si>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</si>
  <si>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</si>
  <si>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</si>
  <si>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</si>
  <si>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</si>
  <si>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</si>
  <si>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</si>
  <si>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</si>
  <si>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</si>
  <si>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</si>
  <si>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</si>
  <si>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</si>
  <si>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</si>
  <si>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</si>
  <si>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</si>
  <si>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</si>
  <si>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</si>
  <si>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</si>
  <si>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</si>
  <si>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</si>
  <si>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</si>
  <si>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</si>
  <si>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</si>
  <si>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</si>
  <si>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</si>
  <si>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</si>
  <si>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</si>
  <si>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</si>
  <si>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</si>
  <si>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</si>
  <si>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</si>
  <si>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</si>
  <si>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</si>
  <si>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</si>
  <si>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</si>
  <si>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</si>
  <si>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</si>
  <si>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</si>
  <si>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</si>
  <si>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</si>
  <si>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</si>
  <si>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</si>
  <si>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</si>
  <si>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</si>
  <si>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</si>
  <si>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</si>
  <si>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</si>
  <si>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</si>
  <si>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</si>
  <si>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</si>
  <si>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</si>
  <si>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</si>
  <si>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</si>
  <si>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</si>
  <si>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</si>
  <si>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</si>
  <si>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</si>
  <si>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</si>
  <si>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</si>
  <si>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</si>
  <si>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</si>
  <si>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</si>
  <si>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</si>
  <si>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</si>
  <si>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</si>
  <si>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</si>
  <si>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</si>
  <si>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</si>
  <si>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</si>
  <si>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</si>
  <si>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</si>
  <si>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</si>
  <si>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</si>
  <si>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</si>
  <si>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</si>
  <si>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</si>
  <si>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</si>
  <si>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</si>
  <si>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</si>
  <si>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</si>
  <si>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</si>
  <si>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</si>
  <si>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</si>
  <si>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</si>
  <si>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</si>
  <si>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</si>
  <si>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</si>
  <si>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</si>
  <si>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</si>
  <si>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</si>
  <si>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</si>
  <si>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</si>
  <si>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</si>
  <si>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</si>
  <si>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</si>
  <si>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</si>
  <si>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</si>
  <si>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</si>
  <si>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</si>
  <si>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</si>
  <si>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</si>
  <si>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</si>
  <si>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</si>
  <si>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</si>
  <si>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</si>
  <si>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</si>
  <si>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</si>
  <si>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</si>
  <si>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</si>
  <si>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</si>
  <si>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</si>
  <si>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</si>
  <si>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</si>
  <si>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</si>
  <si>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</si>
  <si>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</si>
  <si>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</si>
  <si>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</si>
  <si>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</si>
  <si>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</si>
  <si>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</si>
  <si>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</si>
  <si>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</si>
  <si>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</si>
  <si>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</si>
  <si>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</si>
  <si>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</si>
  <si>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</si>
  <si>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</si>
  <si>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</si>
  <si>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</si>
  <si>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</si>
  <si>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</si>
  <si>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</si>
  <si>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</si>
  <si>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</si>
  <si>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</si>
  <si>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</si>
  <si>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</si>
  <si>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</si>
  <si>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</si>
  <si>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</si>
  <si>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</si>
  <si>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</si>
  <si>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</si>
  <si>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</si>
  <si>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</si>
  <si>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</si>
  <si>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</si>
  <si>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</si>
  <si>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</si>
  <si>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</si>
  <si>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</si>
  <si>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</si>
  <si>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</si>
  <si>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</si>
  <si>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</si>
  <si>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</si>
  <si>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</si>
  <si>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</si>
  <si>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</si>
  <si>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</si>
  <si>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</si>
  <si>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</si>
  <si>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</si>
  <si>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</si>
  <si>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</si>
  <si>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</si>
  <si>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</si>
  <si>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</si>
  <si>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</si>
  <si>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</si>
  <si>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</si>
  <si>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</si>
  <si>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</si>
  <si>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</si>
  <si>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</si>
  <si>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</si>
  <si>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</si>
  <si>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</si>
  <si>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</si>
  <si>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</si>
  <si>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</si>
  <si>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</si>
  <si>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</si>
  <si>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</si>
  <si>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</si>
  <si>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</si>
  <si>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</si>
  <si>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</si>
  <si>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</si>
  <si>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</si>
  <si>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</si>
  <si>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</si>
  <si>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</si>
  <si>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</si>
  <si>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</si>
  <si>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</si>
  <si>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</si>
  <si>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</si>
  <si>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</si>
  <si>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</si>
  <si>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</si>
  <si>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</si>
  <si>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</si>
  <si>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</si>
  <si>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</si>
  <si>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</si>
  <si>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</si>
  <si>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</si>
  <si>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</si>
  <si>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</si>
  <si>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</si>
  <si>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</si>
  <si>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</si>
  <si>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</si>
  <si>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</si>
  <si>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</si>
  <si>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</si>
  <si>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</si>
  <si>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</si>
  <si>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</si>
  <si>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</si>
  <si>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</si>
  <si>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</si>
  <si>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</si>
  <si>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</si>
  <si>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</si>
  <si>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</si>
  <si>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</si>
  <si>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</si>
  <si>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</si>
  <si>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</si>
  <si>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</si>
  <si>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</si>
  <si>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</si>
  <si>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</si>
  <si>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</si>
  <si>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</si>
  <si>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</si>
  <si>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</si>
  <si>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</si>
  <si>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</si>
  <si>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</si>
  <si>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</si>
  <si>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</si>
  <si>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</si>
  <si>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</si>
  <si>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</si>
  <si>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</si>
  <si>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</si>
  <si>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</si>
  <si>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</si>
  <si>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</si>
  <si>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</si>
  <si>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</si>
  <si>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</si>
  <si>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</si>
  <si>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</si>
  <si>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</si>
  <si>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</si>
  <si>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</si>
  <si>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</si>
  <si>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</si>
  <si>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</si>
  <si>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</si>
  <si>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</si>
  <si>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</si>
  <si>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</si>
  <si>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</si>
  <si>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</si>
  <si>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</si>
  <si>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</si>
  <si>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</si>
  <si>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</si>
  <si>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</si>
  <si>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</si>
  <si>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</si>
  <si>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</si>
  <si>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</si>
  <si>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</si>
  <si>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</si>
  <si>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</si>
  <si>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</si>
  <si>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</si>
  <si>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</si>
  <si>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</si>
  <si>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</si>
  <si>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</si>
  <si>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</si>
  <si>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</si>
  <si>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</si>
  <si>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</si>
  <si>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</si>
  <si>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</si>
  <si>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</si>
  <si>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</si>
  <si>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</si>
  <si>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</si>
  <si>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</si>
  <si>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</si>
  <si>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</si>
  <si>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</si>
  <si>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</si>
  <si>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</si>
  <si>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</si>
  <si>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</si>
  <si>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</si>
  <si>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</si>
  <si>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</si>
  <si>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</si>
  <si>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</si>
  <si>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</si>
  <si>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</si>
  <si>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</si>
  <si>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</si>
  <si>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</si>
  <si>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</si>
  <si>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</si>
  <si>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</si>
  <si>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</si>
  <si>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</si>
  <si>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</si>
  <si>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</si>
  <si>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</si>
  <si>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</si>
  <si>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</si>
  <si>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</si>
  <si>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</si>
  <si>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</si>
  <si>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</si>
  <si>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</si>
  <si>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</si>
  <si>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</si>
  <si>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</si>
  <si>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</si>
  <si>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</si>
  <si>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</si>
  <si>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</si>
  <si>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</si>
  <si>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</si>
  <si>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</si>
  <si>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</si>
  <si>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</si>
  <si>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</si>
  <si>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</si>
  <si>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</si>
  <si>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</si>
  <si>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</si>
  <si>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</si>
  <si>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</si>
  <si>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</si>
  <si>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</si>
  <si>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</si>
  <si>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</si>
  <si>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</si>
  <si>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</si>
  <si>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</si>
  <si>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</si>
  <si>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</si>
  <si>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</si>
  <si>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</si>
  <si>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</si>
  <si>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</si>
  <si>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</si>
  <si>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</si>
  <si>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</si>
  <si>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</si>
  <si>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</si>
  <si>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</si>
  <si>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</si>
  <si>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</si>
  <si>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</si>
  <si>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</si>
  <si>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</si>
  <si>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</si>
  <si>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</si>
  <si>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</si>
  <si>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</si>
  <si>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</si>
  <si>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</si>
  <si>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</si>
  <si>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</si>
  <si>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</si>
  <si>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</si>
  <si>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</si>
  <si>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</si>
  <si>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</si>
  <si>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</si>
  <si>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</si>
  <si>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</si>
  <si>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</si>
  <si>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</si>
  <si>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</si>
  <si>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</si>
  <si>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</si>
  <si>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</si>
  <si>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</si>
  <si>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</si>
  <si>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</si>
  <si>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</si>
  <si>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</si>
  <si>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</si>
  <si>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</si>
  <si>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</si>
  <si>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</si>
  <si>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</si>
  <si>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</si>
  <si>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</si>
  <si>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</si>
  <si>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</si>
  <si>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</si>
  <si>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</si>
  <si>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</si>
  <si>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</si>
  <si>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</si>
  <si>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</si>
  <si>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</si>
  <si>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</si>
  <si>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</si>
  <si>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</si>
  <si>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</si>
  <si>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</si>
  <si>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</si>
  <si>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</si>
  <si>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</si>
  <si>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</si>
  <si>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</si>
  <si>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</si>
  <si>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</si>
  <si>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</si>
  <si>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</si>
  <si>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</si>
  <si>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</si>
  <si>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</si>
  <si>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</si>
  <si>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</si>
  <si>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</si>
  <si>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</si>
  <si>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</si>
  <si>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</si>
  <si>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</si>
  <si>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</si>
  <si>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</si>
  <si>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</si>
  <si>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</si>
  <si>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</si>
  <si>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</si>
  <si>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</si>
  <si>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</si>
  <si>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</si>
  <si>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</si>
  <si>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</si>
  <si>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</si>
  <si>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</si>
  <si>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</si>
  <si>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</si>
  <si>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</si>
  <si>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</si>
  <si>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</si>
  <si>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</si>
  <si>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</si>
  <si>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</si>
  <si>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</si>
  <si>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</si>
  <si>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</si>
  <si>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</si>
  <si>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</si>
  <si>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</si>
  <si>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</si>
  <si>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</si>
  <si>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</si>
  <si>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</si>
  <si>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</si>
  <si>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</si>
  <si>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</si>
  <si>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</si>
  <si>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</si>
  <si>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</si>
  <si>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</si>
  <si>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</si>
  <si>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</si>
  <si>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</si>
  <si>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</si>
  <si>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</si>
  <si>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</si>
  <si>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</si>
  <si>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</si>
  <si>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</si>
  <si>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</si>
  <si>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</si>
  <si>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</si>
  <si>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</si>
  <si>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</si>
  <si>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</si>
  <si>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</si>
  <si>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</si>
  <si>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</si>
  <si>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</si>
  <si>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</si>
  <si>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</si>
  <si>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</si>
  <si>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</si>
  <si>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</si>
  <si>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</si>
  <si>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</si>
  <si>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</si>
  <si>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</si>
  <si>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</si>
  <si>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</si>
  <si>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</si>
  <si>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</si>
  <si>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</si>
  <si>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</si>
  <si>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</si>
  <si>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</si>
  <si>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</si>
  <si>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</si>
  <si>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</si>
  <si>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</si>
  <si>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</si>
  <si>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</si>
  <si>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</si>
  <si>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</si>
  <si>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</si>
  <si>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</si>
  <si>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</si>
  <si>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</si>
  <si>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</si>
  <si>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</si>
  <si>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</si>
  <si>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</si>
  <si>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</si>
  <si>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</si>
  <si>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</si>
  <si>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</si>
  <si>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</si>
  <si>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</si>
  <si>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</si>
  <si>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</si>
  <si>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</si>
  <si>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</si>
  <si>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</si>
  <si>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</si>
  <si>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</si>
  <si>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</si>
  <si>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</si>
  <si>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</si>
  <si>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</si>
  <si>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</si>
  <si>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</si>
  <si>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</si>
  <si>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</si>
  <si>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</si>
  <si>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</si>
  <si>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</si>
  <si>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</si>
  <si>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</si>
  <si>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</si>
  <si>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</si>
  <si>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</si>
  <si>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</si>
  <si>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</si>
  <si>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</si>
  <si>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</si>
  <si>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</si>
  <si>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</si>
  <si>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</si>
  <si>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</si>
  <si>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</si>
  <si>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</si>
  <si>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</si>
  <si>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</si>
  <si>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</si>
  <si>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</si>
  <si>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</si>
  <si>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</si>
  <si>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</si>
  <si>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</si>
  <si>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</si>
  <si>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</si>
  <si>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</si>
  <si>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</si>
  <si>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</si>
  <si>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</si>
  <si>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</si>
  <si>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</si>
  <si>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</si>
  <si>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</si>
  <si>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</si>
  <si>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</si>
  <si>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</si>
  <si>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</si>
  <si>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</si>
  <si>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</si>
  <si>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</si>
  <si>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</si>
  <si>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</si>
  <si>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</si>
  <si>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</si>
  <si>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</si>
  <si>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</si>
  <si>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</si>
  <si>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</si>
  <si>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</si>
  <si>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</si>
  <si>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</si>
  <si>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</si>
  <si>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</si>
  <si>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</si>
  <si>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</si>
  <si>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</si>
  <si>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</si>
  <si>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</si>
  <si>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</si>
  <si>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</si>
  <si>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</si>
  <si>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</si>
  <si>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</si>
  <si>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</si>
  <si>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</si>
  <si>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</si>
  <si>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</si>
  <si>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</si>
  <si>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</si>
  <si>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</si>
  <si>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</si>
  <si>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</si>
  <si>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</si>
  <si>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</si>
  <si>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</si>
  <si>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</si>
  <si>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</si>
  <si>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</si>
  <si>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</si>
  <si>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</si>
  <si>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</si>
  <si>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</si>
  <si>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</si>
  <si>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</si>
  <si>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</si>
  <si>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</si>
  <si>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</si>
  <si>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</si>
  <si>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</si>
  <si>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</si>
  <si>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</si>
  <si>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</si>
  <si>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</si>
  <si>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</si>
  <si>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</si>
  <si>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</si>
  <si>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</si>
  <si>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</si>
  <si>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</si>
  <si>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</si>
  <si>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</si>
  <si>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</si>
  <si>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</si>
  <si>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</si>
  <si>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</si>
  <si>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</si>
  <si>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</si>
  <si>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</si>
  <si>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</si>
  <si>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</si>
  <si>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</si>
  <si>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</si>
  <si>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</si>
  <si>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</si>
  <si>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</si>
  <si>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</si>
  <si>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</si>
  <si>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</si>
  <si>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</si>
  <si>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</si>
  <si>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</si>
  <si>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</si>
  <si>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</si>
  <si>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</si>
  <si>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</si>
  <si>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</si>
  <si>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</si>
  <si>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</si>
  <si>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</si>
  <si>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</si>
  <si>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</si>
  <si>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</si>
  <si>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</si>
  <si>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</si>
  <si>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</si>
  <si>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</si>
  <si>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</si>
  <si>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</si>
  <si>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</si>
  <si>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</si>
  <si>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</si>
  <si>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</si>
  <si>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</si>
  <si>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</si>
  <si>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</si>
  <si>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</si>
  <si>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</si>
  <si>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</si>
  <si>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</si>
  <si>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</si>
  <si>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</si>
  <si>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</si>
  <si>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</si>
  <si>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</si>
  <si>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</si>
  <si>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</si>
  <si>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</si>
  <si>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</si>
  <si>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</si>
  <si>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</si>
  <si>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</si>
  <si>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</si>
  <si>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</si>
  <si>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</si>
  <si>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</si>
  <si>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</si>
  <si>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</si>
  <si>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</si>
  <si>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</si>
  <si>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</si>
  <si>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</si>
  <si>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</si>
  <si>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</si>
  <si>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</si>
  <si>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</si>
  <si>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</si>
  <si>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</si>
  <si>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</si>
  <si>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</si>
  <si>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</si>
  <si>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</si>
  <si>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</si>
  <si>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</si>
  <si>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</si>
  <si>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</si>
  <si>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</si>
  <si>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</si>
  <si>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</si>
  <si>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</si>
  <si>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</si>
  <si>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</si>
  <si>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</si>
  <si>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</si>
  <si>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</si>
  <si>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</si>
  <si>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</si>
  <si>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</si>
  <si>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</si>
  <si>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</si>
  <si>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</si>
  <si>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</si>
  <si>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</si>
  <si>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</si>
  <si>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</si>
  <si>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</si>
  <si>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</si>
  <si>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</si>
  <si>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</si>
  <si>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</si>
  <si>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</si>
  <si>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</si>
  <si>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</si>
  <si>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</si>
  <si>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</si>
  <si>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</si>
  <si>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</si>
  <si>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</si>
  <si>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</si>
  <si>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</si>
  <si>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</si>
  <si>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</si>
  <si>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</si>
  <si>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</si>
  <si>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</si>
  <si>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</si>
  <si>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</si>
  <si>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</si>
  <si>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</si>
  <si>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</si>
  <si>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</si>
  <si>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</si>
  <si>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</si>
  <si>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</si>
  <si>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</si>
  <si>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</si>
  <si>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</si>
  <si>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</si>
  <si>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</si>
  <si>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</si>
  <si>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</si>
  <si>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</si>
  <si>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</si>
  <si>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</si>
  <si>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</si>
  <si>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</si>
  <si>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</si>
  <si>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</si>
  <si>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</si>
  <si>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</si>
  <si>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</si>
  <si>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</si>
  <si>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</si>
  <si>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</si>
  <si>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</si>
  <si>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</si>
  <si>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</si>
  <si>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</si>
  <si>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</si>
  <si>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</si>
  <si>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</si>
  <si>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</si>
  <si>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</si>
  <si>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</si>
  <si>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</si>
  <si>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</si>
  <si>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</si>
  <si>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</si>
  <si>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</si>
  <si>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</si>
  <si>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</si>
  <si>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</si>
  <si>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</si>
  <si>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</si>
  <si>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</si>
  <si>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</si>
  <si>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</si>
  <si>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</si>
  <si>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</si>
  <si>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</si>
  <si>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</si>
  <si>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</si>
  <si>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</si>
  <si>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</si>
  <si>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</si>
  <si>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</si>
  <si>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</si>
  <si>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</si>
  <si>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</si>
  <si>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</si>
  <si>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</si>
  <si>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</si>
  <si>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</si>
  <si>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</si>
  <si>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</si>
  <si>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</si>
  <si>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</si>
  <si>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</si>
  <si>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</si>
  <si>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</si>
  <si>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</si>
  <si>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</si>
  <si>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</si>
  <si>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</si>
  <si>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</si>
  <si>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</si>
  <si>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</si>
  <si>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</si>
  <si>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</si>
  <si>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</si>
  <si>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</si>
  <si>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</si>
  <si>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</si>
  <si>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</si>
  <si>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</si>
  <si>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</si>
  <si>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</si>
  <si>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</si>
  <si>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</si>
  <si>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</si>
  <si>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</si>
  <si>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</si>
  <si>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</si>
  <si>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</si>
  <si>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</si>
  <si>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</si>
  <si>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</si>
  <si>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</si>
  <si>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</si>
  <si>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</si>
  <si>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</si>
  <si>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</si>
  <si>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</si>
  <si>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</si>
  <si>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</si>
  <si>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</si>
  <si>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</si>
  <si>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</si>
  <si>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</si>
  <si>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</si>
  <si>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</si>
  <si>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</si>
  <si>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</si>
  <si>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</si>
  <si>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</si>
  <si>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</si>
  <si>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</si>
  <si>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</si>
  <si>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</si>
  <si>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</si>
  <si>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</si>
  <si>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</si>
  <si>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</si>
  <si>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</si>
  <si>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</si>
  <si>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</si>
  <si>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</si>
  <si>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</si>
  <si>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</si>
  <si>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</si>
  <si>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</si>
  <si>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</si>
  <si>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</si>
  <si>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</si>
  <si>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</si>
  <si>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</si>
  <si>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</si>
  <si>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</si>
  <si>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</si>
  <si>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</si>
  <si>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</si>
  <si>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</si>
  <si>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</si>
  <si>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</si>
  <si>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</si>
  <si>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</si>
  <si>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</si>
  <si>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</si>
  <si>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</si>
  <si>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</si>
  <si>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</si>
  <si>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</si>
  <si>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</si>
  <si>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</si>
  <si>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</si>
  <si>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</si>
  <si>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</si>
  <si>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</si>
  <si>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</si>
  <si>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</si>
  <si>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</si>
  <si>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</si>
  <si>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</si>
  <si>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</si>
  <si>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</si>
  <si>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</si>
  <si>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</si>
  <si>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</si>
  <si>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</si>
  <si>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</si>
  <si>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</si>
  <si>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</si>
  <si>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</si>
  <si>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</si>
  <si>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</si>
  <si>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</si>
  <si>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</si>
  <si>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</si>
  <si>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</si>
  <si>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</si>
  <si>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</si>
  <si>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</si>
  <si>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</si>
  <si>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</si>
  <si>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</si>
  <si>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</si>
  <si>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</si>
  <si>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</si>
  <si>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</si>
  <si>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</si>
  <si>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</si>
  <si>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</si>
  <si>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</si>
  <si>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</si>
  <si>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</si>
  <si>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</si>
  <si>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</si>
  <si>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</si>
  <si>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</si>
  <si>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</si>
  <si>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</si>
  <si>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</si>
  <si>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</si>
  <si>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</si>
  <si>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</si>
  <si>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</si>
  <si>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</si>
  <si>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</si>
  <si>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</si>
  <si>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</si>
  <si>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</si>
  <si>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</si>
  <si>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</si>
  <si>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</si>
  <si>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</si>
  <si>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</si>
  <si>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</si>
  <si>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</si>
  <si>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</si>
  <si>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</si>
  <si>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</si>
  <si>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</si>
  <si>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</si>
  <si>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</si>
  <si>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</si>
  <si>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</si>
  <si>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</si>
  <si>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</si>
  <si>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</si>
  <si>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</si>
  <si>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</si>
  <si>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</si>
  <si>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</si>
  <si>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</si>
  <si>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</si>
  <si>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</si>
  <si>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</si>
  <si>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</si>
  <si>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</si>
  <si>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</si>
  <si>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</si>
  <si>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</si>
  <si>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</si>
  <si>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</si>
  <si>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</si>
  <si>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</si>
  <si>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</si>
  <si>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</si>
  <si>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</si>
  <si>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</si>
  <si>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</si>
  <si>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</si>
  <si>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</si>
  <si>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</si>
  <si>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</si>
  <si>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</si>
  <si>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</si>
  <si>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</si>
  <si>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</si>
  <si>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</si>
  <si>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</si>
  <si>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</si>
  <si>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</si>
  <si>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</si>
  <si>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</si>
  <si>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</si>
  <si>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</si>
  <si>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</si>
  <si>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</si>
  <si>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</si>
  <si>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</si>
  <si>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</si>
  <si>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</si>
  <si>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</si>
  <si>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</si>
  <si>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</si>
  <si>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</si>
  <si>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</si>
  <si>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</si>
  <si>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</si>
  <si>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</si>
  <si>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</si>
  <si>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</si>
  <si>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</si>
  <si>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</si>
  <si>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</si>
  <si>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</si>
  <si>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</si>
  <si>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</si>
  <si>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</si>
  <si>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</si>
  <si>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</si>
  <si>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</si>
  <si>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</si>
  <si>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</si>
  <si>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</si>
  <si>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</si>
  <si>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</si>
  <si>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</si>
  <si>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</si>
  <si>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</si>
  <si>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</si>
  <si>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</si>
  <si>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</si>
  <si>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</si>
  <si>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</si>
  <si>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</si>
  <si>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</si>
  <si>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</si>
  <si>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</si>
  <si>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</si>
  <si>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</si>
  <si>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</si>
  <si>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</si>
  <si>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</si>
  <si>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</si>
  <si>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</si>
  <si>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</si>
  <si>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</si>
  <si>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</si>
  <si>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</si>
  <si>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</si>
  <si>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</si>
  <si>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</si>
  <si>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</si>
  <si>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</si>
  <si>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</si>
  <si>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</si>
  <si>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</si>
  <si>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</si>
  <si>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</si>
  <si>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</si>
  <si>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</si>
  <si>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</si>
  <si>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</si>
  <si>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</si>
  <si>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</si>
  <si>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</si>
  <si>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</si>
  <si>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</si>
  <si>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</si>
  <si>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</si>
  <si>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</si>
  <si>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</si>
  <si>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</si>
  <si>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</si>
  <si>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</si>
  <si>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</si>
  <si>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</si>
  <si>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</si>
  <si>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</si>
  <si>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</si>
  <si>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</si>
  <si>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</si>
  <si>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</si>
  <si>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</si>
  <si>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</si>
  <si>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</si>
  <si>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</si>
  <si>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</si>
  <si>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</si>
  <si>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</si>
  <si>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</si>
  <si>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</si>
  <si>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</si>
  <si>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</si>
  <si>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</si>
  <si>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</si>
  <si>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</si>
  <si>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</si>
  <si>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</si>
  <si>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</si>
  <si>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</si>
  <si>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</si>
  <si>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</si>
  <si>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</si>
  <si>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</si>
  <si>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</si>
  <si>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</si>
  <si>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</si>
  <si>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</si>
  <si>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</si>
  <si>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</si>
  <si>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</si>
  <si>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</si>
  <si>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</si>
  <si>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</si>
  <si>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</si>
  <si>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</si>
  <si>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</si>
  <si>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</si>
  <si>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</si>
  <si>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</si>
  <si>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</si>
  <si>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</si>
  <si>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</si>
  <si>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</si>
  <si>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</si>
  <si>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</si>
  <si>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</si>
  <si>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</si>
  <si>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</si>
  <si>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</si>
  <si>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</si>
  <si>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</si>
  <si>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</si>
  <si>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</si>
  <si>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</si>
  <si>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</si>
  <si>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</si>
  <si>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</si>
  <si>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</si>
  <si>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</si>
  <si>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</si>
  <si>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</si>
  <si>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</si>
  <si>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</si>
  <si>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</si>
  <si>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</si>
  <si>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</si>
  <si>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</si>
  <si>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</si>
  <si>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</si>
  <si>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</si>
  <si>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</si>
  <si>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</si>
  <si>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</si>
  <si>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</si>
  <si>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</si>
  <si>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</si>
  <si>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</si>
  <si>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</si>
  <si>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</si>
  <si>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</si>
  <si>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</si>
  <si>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</si>
  <si>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</si>
  <si>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</si>
  <si>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</si>
  <si>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</si>
  <si>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</si>
  <si>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</si>
  <si>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</si>
  <si>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</si>
  <si>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</si>
  <si>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</si>
  <si>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</si>
  <si>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</si>
  <si>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</si>
  <si>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</si>
  <si>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</si>
  <si>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</si>
  <si>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</si>
  <si>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</si>
  <si>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</si>
  <si>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</si>
  <si>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</si>
  <si>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</si>
  <si>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</si>
  <si>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</si>
  <si>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</si>
  <si>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</si>
  <si>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</si>
  <si>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</si>
  <si>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</si>
  <si>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</si>
  <si>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</si>
  <si>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</si>
  <si>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</si>
  <si>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</si>
  <si>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</si>
  <si>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</si>
  <si>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</si>
  <si>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</si>
  <si>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</si>
  <si>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</si>
  <si>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</si>
  <si>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</si>
  <si>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</si>
  <si>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</si>
  <si>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</si>
  <si>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</si>
  <si>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</si>
  <si>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</si>
  <si>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</si>
  <si>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</si>
  <si>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</si>
  <si>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</si>
  <si>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</si>
  <si>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</si>
  <si>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</si>
  <si>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</si>
  <si>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</si>
  <si>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</si>
  <si>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</si>
  <si>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</si>
  <si>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</si>
  <si>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</si>
  <si>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</si>
  <si>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</si>
  <si>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</si>
  <si>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</si>
  <si>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</si>
  <si>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</si>
  <si>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</si>
  <si>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</si>
  <si>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</si>
  <si>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</si>
  <si>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</si>
  <si>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</si>
  <si>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</si>
  <si>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</si>
  <si>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</si>
  <si>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</si>
  <si>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</si>
  <si>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</si>
  <si>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</si>
  <si>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</si>
  <si>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</si>
  <si>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</si>
  <si>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</si>
  <si>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</si>
  <si>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</si>
  <si>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</si>
  <si>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</si>
  <si>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</si>
  <si>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</si>
  <si>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</si>
  <si>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</si>
  <si>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</si>
  <si>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</si>
  <si>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</si>
  <si>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</si>
  <si>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</si>
  <si>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</si>
  <si>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</si>
  <si>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</si>
  <si>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</si>
  <si>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</si>
  <si>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</si>
  <si>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</si>
  <si>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</si>
  <si>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</si>
  <si>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</si>
  <si>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</si>
  <si>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</si>
  <si>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</si>
  <si>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</si>
  <si>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</si>
  <si>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</si>
  <si>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</si>
  <si>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</si>
  <si>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</si>
  <si>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</si>
  <si>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</si>
  <si>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</si>
  <si>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</si>
  <si>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</si>
  <si>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</si>
  <si>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</si>
  <si>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</si>
  <si>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</si>
  <si>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</si>
  <si>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</si>
  <si>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</si>
  <si>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</si>
  <si>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</si>
  <si>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</si>
  <si>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</si>
  <si>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</si>
  <si>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</si>
  <si>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</si>
  <si>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</si>
  <si>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</si>
  <si>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</si>
  <si>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</si>
  <si>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</si>
  <si>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</si>
  <si>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</si>
  <si>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</si>
  <si>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</si>
  <si>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</si>
  <si>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</si>
  <si>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</si>
  <si>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</si>
  <si>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</si>
  <si>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</si>
  <si>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</si>
  <si>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</si>
  <si>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</si>
  <si>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</si>
  <si>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</si>
  <si>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</si>
  <si>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</si>
  <si>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</si>
  <si>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</si>
  <si>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</si>
  <si>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</si>
  <si>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</si>
  <si>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</si>
  <si>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</si>
  <si>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</si>
  <si>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</si>
  <si>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</si>
  <si>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</si>
  <si>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</si>
  <si>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</si>
  <si>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</si>
  <si>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</si>
  <si>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</si>
  <si>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</si>
  <si>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</si>
  <si>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</si>
  <si>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</si>
  <si>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</si>
  <si>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</si>
  <si>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</si>
  <si>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</si>
  <si>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</si>
  <si>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</si>
  <si>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</si>
  <si>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</si>
  <si>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</si>
  <si>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</si>
  <si>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</si>
  <si>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</si>
  <si>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</si>
  <si>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</si>
  <si>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</si>
  <si>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</si>
  <si>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</si>
  <si>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</si>
  <si>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</si>
  <si>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</si>
  <si>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</si>
  <si>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</si>
  <si>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</si>
  <si>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</si>
  <si>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</si>
  <si>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</si>
  <si>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</si>
  <si>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</si>
  <si>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</si>
  <si>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</si>
  <si>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</si>
  <si>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</si>
  <si>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</si>
  <si>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</si>
  <si>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</si>
  <si>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</si>
  <si>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</si>
  <si>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</si>
  <si>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</si>
  <si>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</si>
  <si>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</si>
  <si>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</si>
  <si>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</si>
  <si>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</si>
  <si>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</si>
  <si>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</si>
  <si>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</si>
  <si>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</si>
  <si>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</si>
  <si>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</si>
  <si>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</si>
  <si>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</si>
  <si>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</si>
  <si>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</si>
  <si>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</si>
  <si>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</si>
  <si>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</si>
  <si>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</si>
  <si>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</si>
  <si>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</si>
  <si>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</si>
  <si>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</si>
  <si>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</si>
  <si>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</si>
  <si>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</si>
  <si>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</si>
  <si>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</si>
  <si>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</si>
  <si>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</si>
  <si>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</si>
  <si>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</si>
  <si>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</si>
  <si>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</si>
  <si>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</si>
  <si>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</si>
  <si>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</si>
  <si>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</si>
  <si>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</si>
  <si>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</si>
  <si>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</si>
  <si>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</si>
  <si>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</si>
  <si>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</si>
  <si>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</si>
  <si>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</si>
  <si>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</si>
  <si>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</si>
  <si>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</si>
  <si>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</si>
  <si>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</si>
  <si>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</si>
  <si>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</si>
  <si>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</si>
  <si>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</si>
  <si>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</si>
  <si>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</si>
  <si>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</si>
  <si>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</si>
  <si>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</si>
  <si>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</si>
  <si>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</si>
  <si>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</si>
  <si>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</si>
  <si>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</si>
  <si>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</si>
  <si>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</si>
  <si>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</si>
  <si>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</si>
  <si>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</si>
  <si>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</si>
  <si>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</si>
  <si>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</si>
  <si>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</si>
  <si>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</si>
  <si>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</si>
  <si>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</si>
  <si>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</si>
  <si>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</si>
  <si>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</si>
  <si>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</si>
  <si>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</si>
  <si>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</si>
  <si>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</si>
  <si>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</si>
  <si>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</si>
  <si>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</si>
  <si>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</si>
  <si>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</si>
  <si>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</si>
  <si>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</si>
  <si>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</si>
  <si>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</si>
  <si>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</si>
  <si>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</si>
  <si>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</si>
  <si>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</si>
  <si>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</si>
  <si>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</si>
  <si>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</si>
  <si>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</si>
  <si>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</si>
  <si>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</si>
  <si>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</si>
  <si>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</si>
  <si>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</si>
  <si>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</si>
  <si>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</si>
  <si>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</si>
  <si>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</si>
  <si>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</si>
  <si>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</si>
  <si>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</si>
  <si>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</si>
  <si>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</si>
  <si>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</si>
  <si>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</si>
  <si>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</si>
  <si>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</si>
  <si>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</si>
  <si>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</si>
  <si>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</si>
  <si>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</si>
  <si>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</si>
  <si>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</si>
  <si>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</si>
  <si>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</si>
  <si>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</si>
  <si>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</si>
  <si>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</si>
  <si>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</si>
  <si>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</si>
  <si>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</si>
  <si>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</si>
  <si>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</si>
  <si>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</si>
  <si>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</si>
  <si>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</si>
  <si>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</si>
  <si>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</si>
  <si>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</si>
  <si>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</si>
  <si>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</si>
  <si>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</si>
  <si>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</si>
  <si>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</si>
  <si>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</si>
  <si>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</si>
  <si>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</si>
  <si>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</si>
  <si>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</si>
  <si>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</si>
  <si>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</si>
  <si>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</si>
  <si>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</si>
  <si>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</si>
  <si>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</si>
  <si>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</si>
  <si>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</si>
  <si>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</si>
  <si>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</si>
  <si>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</si>
  <si>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</si>
  <si>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</si>
  <si>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</si>
  <si>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</si>
  <si>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</si>
  <si>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</si>
  <si>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</si>
  <si>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</si>
  <si>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</si>
  <si>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</si>
  <si>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</si>
  <si>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</si>
  <si>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</si>
  <si>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</si>
  <si>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</si>
  <si>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</si>
  <si>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</si>
  <si>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</si>
  <si>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</si>
  <si>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</si>
  <si>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</si>
  <si>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</si>
  <si>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</si>
  <si>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</si>
  <si>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</si>
  <si>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</si>
  <si>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</si>
  <si>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</si>
  <si>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</si>
  <si>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</si>
  <si>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</si>
  <si>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</si>
  <si>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</si>
  <si>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</si>
  <si>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</si>
  <si>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</si>
  <si>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</si>
  <si>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</si>
  <si>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</si>
  <si>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</si>
  <si>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</si>
  <si>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</si>
  <si>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</si>
  <si>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</si>
  <si>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</si>
  <si>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</si>
  <si>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</si>
  <si>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</si>
  <si>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</si>
  <si>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</si>
  <si>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</si>
  <si>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</si>
  <si>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</si>
  <si>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</si>
  <si>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</si>
  <si>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</si>
  <si>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</si>
  <si>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</si>
  <si>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</si>
  <si>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</si>
  <si>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</si>
  <si>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</si>
  <si>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</si>
  <si>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</si>
  <si>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</si>
  <si>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</si>
  <si>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</si>
  <si>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</si>
  <si>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</si>
  <si>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</si>
  <si>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</si>
  <si>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</si>
  <si>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</si>
  <si>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</si>
  <si>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</si>
  <si>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</si>
  <si>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</si>
  <si>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</si>
  <si>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</si>
  <si>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</si>
  <si>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</si>
  <si>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</si>
  <si>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</si>
  <si>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</si>
  <si>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</si>
  <si>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</si>
  <si>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</si>
  <si>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</si>
  <si>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</si>
  <si>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</si>
  <si>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</si>
  <si>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</si>
  <si>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</si>
  <si>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</si>
  <si>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</si>
  <si>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</si>
  <si>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</si>
  <si>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</si>
  <si>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</si>
  <si>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</si>
  <si>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</si>
  <si>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</si>
  <si>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</si>
  <si>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</si>
  <si>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</si>
  <si>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</si>
  <si>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</si>
  <si>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</si>
  <si>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</si>
  <si>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</si>
  <si>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</si>
  <si>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</si>
  <si>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</si>
  <si>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</si>
  <si>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</si>
  <si>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</si>
  <si>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</si>
  <si>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</si>
  <si>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</si>
  <si>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</si>
  <si>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</si>
  <si>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</si>
  <si>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</si>
  <si>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</si>
  <si>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</si>
  <si>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</si>
  <si>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</si>
  <si>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</si>
  <si>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</si>
  <si>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</si>
  <si>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</si>
  <si>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</si>
  <si>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</si>
  <si>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</si>
  <si>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</si>
  <si>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</si>
  <si>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</si>
  <si>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</si>
  <si>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</si>
  <si>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</si>
  <si>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</si>
  <si>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</si>
  <si>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</si>
  <si>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</si>
  <si>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</si>
  <si>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</si>
  <si>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</si>
  <si>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</si>
  <si>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</si>
  <si>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</si>
  <si>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</si>
  <si>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</si>
  <si>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</si>
  <si>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</si>
  <si>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</si>
  <si>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</si>
  <si>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</si>
  <si>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</si>
  <si>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</si>
  <si>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</si>
  <si>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</si>
  <si>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</si>
  <si>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</si>
  <si>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</si>
  <si>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</si>
  <si>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</si>
  <si>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</si>
  <si>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</si>
  <si>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</si>
  <si>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</si>
  <si>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</si>
  <si>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</si>
  <si>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</si>
  <si>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</si>
  <si>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</si>
  <si>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</si>
  <si>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</si>
  <si>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</si>
  <si>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</si>
  <si>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</si>
  <si>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</si>
  <si>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</si>
  <si>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</si>
  <si>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</si>
  <si>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</si>
  <si>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</si>
  <si>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</si>
  <si>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</si>
  <si>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</si>
  <si>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</si>
  <si>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</si>
  <si>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</si>
  <si>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</si>
  <si>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</si>
  <si>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</si>
  <si>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</si>
  <si>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</si>
  <si>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</si>
  <si>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</si>
  <si>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</si>
  <si>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</si>
  <si>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</si>
  <si>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</si>
  <si>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</si>
  <si>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</si>
  <si>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</si>
  <si>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</si>
  <si>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</si>
  <si>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</si>
  <si>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</si>
  <si>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</si>
  <si>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</si>
  <si>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</si>
  <si>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</si>
  <si>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</si>
  <si>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</si>
  <si>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</si>
  <si>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</si>
  <si>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</si>
  <si>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</si>
  <si>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</si>
  <si>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</si>
  <si>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</si>
  <si>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</si>
  <si>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</si>
  <si>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</si>
  <si>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</si>
  <si>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</si>
  <si>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</si>
  <si>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</si>
  <si>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</si>
  <si>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</si>
  <si>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</si>
  <si>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</si>
  <si>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</si>
  <si>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</si>
  <si>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</si>
  <si>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</si>
  <si>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</si>
  <si>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</si>
  <si>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</si>
  <si>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</si>
  <si>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</si>
  <si>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</si>
  <si>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</si>
  <si>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</si>
  <si>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</si>
  <si>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</si>
  <si>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</si>
  <si>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</si>
  <si>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</si>
  <si>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</si>
  <si>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</si>
  <si>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</si>
  <si>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</si>
  <si>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</si>
  <si>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</si>
  <si>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</si>
  <si>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</si>
  <si>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</si>
  <si>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</si>
  <si>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</si>
  <si>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</si>
  <si>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</si>
  <si>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</si>
  <si>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</si>
  <si>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</si>
  <si>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</si>
  <si>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</si>
  <si>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</si>
  <si>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</si>
  <si>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</si>
  <si>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</si>
  <si>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</si>
  <si>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</si>
  <si>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</si>
  <si>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</si>
  <si>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</si>
  <si>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</si>
  <si>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</si>
  <si>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</si>
  <si>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</si>
  <si>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</si>
  <si>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</si>
  <si>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</si>
  <si>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</si>
  <si>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</si>
  <si>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</si>
  <si>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</si>
  <si>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</si>
  <si>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</si>
  <si>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</si>
  <si>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</si>
  <si>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</si>
  <si>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</si>
  <si>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</si>
  <si>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</si>
  <si>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</si>
  <si>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</si>
  <si>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</si>
  <si>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</si>
  <si>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</si>
  <si>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</si>
  <si>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</si>
  <si>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</si>
  <si>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</si>
  <si>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</si>
  <si>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</si>
  <si>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</si>
  <si>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</si>
  <si>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</si>
  <si>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</si>
  <si>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</si>
  <si>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</si>
  <si>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</si>
  <si>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</si>
  <si>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</si>
  <si>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</si>
  <si>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</si>
  <si>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</si>
  <si>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</si>
  <si>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</si>
  <si>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</si>
  <si>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</si>
  <si>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</si>
  <si>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</si>
  <si>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</si>
  <si>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</si>
  <si>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</si>
  <si>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</si>
  <si>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</si>
  <si>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</si>
  <si>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</si>
  <si>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</si>
  <si>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</si>
  <si>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</si>
  <si>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</si>
  <si>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</si>
  <si>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</si>
  <si>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</si>
  <si>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</si>
  <si>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</si>
  <si>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</si>
  <si>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</si>
  <si>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</si>
  <si>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</si>
  <si>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</si>
  <si>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</si>
  <si>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</si>
  <si>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</si>
  <si>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</si>
  <si>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</si>
  <si>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</si>
  <si>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</si>
  <si>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</si>
  <si>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</si>
  <si>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</si>
  <si>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</si>
  <si>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</si>
  <si>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</si>
  <si>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</si>
  <si>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</si>
  <si>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</si>
  <si>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</si>
  <si>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</si>
  <si>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</si>
  <si>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</si>
  <si>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</si>
  <si>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</si>
  <si>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</si>
  <si>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</si>
  <si>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</si>
  <si>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</si>
  <si>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</si>
  <si>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</si>
  <si>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</si>
  <si>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</si>
  <si>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</si>
  <si>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</si>
  <si>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</si>
  <si>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</si>
  <si>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</si>
  <si>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</si>
  <si>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</si>
  <si>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</si>
  <si>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</si>
  <si>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</si>
  <si>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</si>
  <si>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</si>
  <si>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</si>
  <si>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</si>
  <si>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</si>
  <si>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</si>
  <si>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</si>
  <si>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</si>
  <si>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</si>
  <si>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</si>
  <si>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</si>
  <si>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</si>
  <si>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</si>
  <si>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</si>
  <si>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</si>
  <si>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</si>
  <si>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</si>
  <si>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</si>
  <si>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</si>
  <si>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</si>
  <si>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</si>
  <si>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</si>
  <si>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</si>
  <si>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</si>
  <si>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</si>
  <si>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</si>
  <si>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</si>
  <si>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</si>
  <si>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</si>
  <si>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</si>
  <si>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</si>
  <si>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</si>
  <si>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</si>
  <si>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</si>
  <si>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</si>
  <si>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</si>
  <si>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</si>
  <si>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</si>
  <si>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</si>
  <si>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</si>
  <si>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</si>
  <si>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</si>
  <si>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</si>
  <si>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</si>
  <si>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</si>
  <si>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</si>
  <si>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</si>
  <si>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</si>
  <si>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</si>
  <si>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</si>
  <si>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</si>
  <si>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</si>
  <si>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</si>
  <si>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</si>
  <si>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</si>
  <si>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</si>
  <si>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</si>
  <si>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</si>
  <si>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</si>
  <si>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</si>
  <si>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</si>
  <si>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</si>
  <si>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</si>
  <si>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</si>
  <si>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</si>
  <si>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</si>
  <si>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</si>
  <si>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</si>
  <si>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</si>
  <si>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</si>
  <si>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</si>
  <si>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</si>
  <si>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</si>
  <si>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</si>
  <si>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</si>
  <si>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</si>
  <si>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</si>
  <si>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</si>
  <si>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</si>
  <si>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</si>
  <si>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</si>
  <si>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</si>
  <si>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</si>
  <si>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</si>
  <si>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</si>
  <si>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</si>
  <si>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</si>
  <si>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</si>
  <si>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</si>
  <si>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</si>
  <si>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</si>
  <si>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</si>
  <si>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</si>
  <si>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</si>
  <si>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</si>
  <si>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</si>
  <si>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</si>
  <si>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</si>
  <si>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</si>
  <si>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</si>
  <si>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</si>
  <si>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</si>
  <si>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</si>
  <si>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</si>
  <si>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</si>
  <si>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</si>
  <si>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</si>
  <si>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</si>
  <si>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</si>
  <si>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</si>
  <si>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</si>
  <si>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</si>
  <si>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</si>
  <si>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</si>
  <si>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</si>
  <si>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</si>
  <si>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</si>
  <si>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</si>
  <si>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</si>
  <si>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</si>
  <si>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</si>
  <si>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</si>
  <si>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</si>
  <si>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</si>
  <si>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</si>
  <si>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</si>
  <si>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</si>
  <si>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</si>
  <si>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</si>
  <si>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</si>
  <si>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</si>
  <si>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</si>
  <si>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</si>
  <si>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</si>
  <si>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</si>
  <si>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</si>
  <si>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</si>
  <si>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</si>
  <si>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</si>
  <si>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</si>
  <si>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</si>
  <si>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</si>
  <si>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</si>
  <si>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</si>
  <si>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</si>
  <si>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</si>
  <si>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</si>
  <si>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</si>
  <si>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</si>
  <si>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</si>
  <si>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</si>
  <si>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</si>
  <si>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</si>
  <si>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</si>
  <si>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</si>
  <si>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</si>
  <si>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</si>
  <si>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</si>
  <si>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</si>
  <si>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</si>
  <si>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</si>
  <si>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</si>
  <si>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</si>
  <si>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</si>
  <si>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</si>
  <si>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</si>
  <si>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</si>
  <si>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</si>
  <si>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</si>
  <si>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</si>
  <si>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</si>
  <si>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</si>
  <si>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</si>
  <si>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</si>
  <si>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</si>
  <si>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</si>
  <si>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</si>
  <si>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</si>
  <si>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</si>
  <si>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</si>
  <si>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</si>
  <si>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</si>
  <si>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</si>
  <si>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</si>
  <si>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</si>
  <si>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</si>
  <si>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</si>
  <si>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</si>
  <si>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</si>
  <si>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</si>
  <si>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</si>
  <si>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</si>
  <si>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</si>
  <si>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</si>
  <si>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</si>
  <si>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</si>
  <si>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</si>
  <si>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</si>
  <si>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</si>
  <si>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</si>
  <si>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</si>
  <si>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</si>
  <si>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</si>
  <si>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</si>
  <si>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</si>
  <si>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</si>
  <si>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</si>
  <si>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</si>
  <si>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</si>
  <si>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</si>
  <si>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</si>
  <si>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</si>
  <si>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</si>
  <si>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</si>
  <si>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</si>
  <si>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</si>
  <si>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</si>
  <si>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</si>
  <si>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</si>
  <si>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</si>
  <si>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</si>
  <si>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</si>
  <si>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</si>
  <si>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</si>
  <si>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</si>
  <si>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</si>
  <si>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</si>
  <si>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</si>
  <si>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</si>
  <si>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</si>
  <si>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</si>
  <si>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</si>
  <si>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</si>
  <si>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</si>
  <si>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</si>
  <si>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</si>
  <si>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</si>
  <si>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</si>
  <si>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</si>
  <si>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</si>
  <si>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</si>
  <si>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</si>
  <si>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</si>
  <si>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</si>
  <si>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</si>
  <si>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</si>
  <si>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</si>
  <si>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</si>
  <si>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</si>
  <si>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</si>
  <si>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</si>
  <si>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</si>
  <si>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</si>
  <si>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</si>
  <si>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</si>
  <si>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</si>
  <si>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</si>
  <si>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</si>
  <si>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</si>
  <si>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</si>
  <si>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</si>
  <si>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</si>
  <si>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</si>
  <si>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</si>
  <si>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</si>
  <si>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</si>
  <si>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</si>
  <si>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</si>
  <si>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</si>
  <si>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</si>
  <si>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</si>
  <si>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</si>
  <si>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</si>
  <si>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</si>
  <si>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</si>
  <si>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</si>
  <si>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</si>
  <si>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</si>
  <si>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</si>
  <si>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</si>
  <si>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</si>
  <si>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</si>
  <si>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</si>
  <si>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</si>
  <si>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</si>
  <si>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</si>
  <si>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</si>
  <si>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</si>
  <si>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</si>
  <si>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</si>
  <si>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</si>
  <si>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</si>
  <si>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</si>
  <si>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</si>
  <si>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</si>
  <si>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</si>
  <si>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</si>
  <si>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</si>
  <si>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</si>
  <si>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</si>
  <si>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</si>
  <si>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</si>
  <si>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</si>
  <si>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</si>
  <si>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</si>
  <si>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</si>
  <si>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</si>
  <si>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</si>
  <si>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</si>
  <si>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</si>
  <si>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</si>
  <si>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</si>
  <si>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</si>
  <si>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</si>
  <si>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</si>
  <si>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</si>
  <si>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</si>
  <si>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</si>
  <si>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</si>
  <si>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</si>
  <si>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</si>
  <si>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</si>
  <si>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</si>
  <si>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</si>
  <si>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</si>
  <si>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</si>
  <si>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</si>
  <si>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</si>
  <si>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</si>
  <si>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</si>
  <si>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</si>
  <si>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</si>
  <si>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</si>
  <si>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</si>
  <si>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</si>
  <si>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</si>
  <si>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</si>
  <si>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</si>
  <si>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</si>
  <si>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</si>
  <si>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</si>
  <si>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</si>
  <si>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</si>
  <si>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</si>
  <si>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</si>
  <si>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</si>
  <si>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</si>
  <si>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</si>
  <si>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</si>
  <si>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</si>
  <si>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</si>
  <si>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</si>
  <si>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</si>
  <si>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</si>
  <si>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</si>
  <si>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</si>
  <si>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</si>
  <si>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</si>
  <si>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</si>
  <si>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</si>
  <si>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</si>
  <si>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</si>
  <si>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</si>
  <si>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</si>
  <si>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</si>
  <si>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</si>
  <si>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</si>
  <si>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</si>
  <si>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</si>
  <si>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</si>
  <si>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</si>
  <si>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</si>
  <si>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</si>
  <si>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</si>
  <si>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</si>
  <si>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</si>
  <si>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</si>
  <si>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</si>
  <si>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</si>
  <si>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</si>
  <si>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</si>
  <si>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</si>
  <si>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</si>
  <si>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</si>
  <si>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</si>
  <si>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</si>
  <si>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</si>
  <si>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</si>
  <si>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</si>
  <si>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</si>
  <si>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</si>
  <si>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</si>
  <si>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</si>
  <si>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</si>
  <si>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</si>
  <si>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</si>
  <si>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</si>
  <si>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</si>
  <si>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</si>
  <si>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</si>
  <si>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</si>
  <si>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</si>
  <si>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</si>
  <si>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</si>
  <si>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</si>
  <si>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</si>
  <si>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</si>
  <si>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</si>
  <si>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</si>
  <si>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</si>
  <si>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</si>
  <si>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</si>
  <si>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</si>
  <si>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</si>
  <si>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</si>
  <si>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</si>
  <si>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</si>
  <si>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</si>
  <si>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</si>
  <si>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</si>
  <si>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</si>
  <si>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</si>
  <si>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</si>
  <si>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</si>
  <si>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</si>
  <si>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</si>
  <si>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</si>
  <si>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</si>
  <si>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</si>
  <si>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</si>
  <si>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</si>
  <si>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</si>
  <si>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</si>
  <si>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</si>
  <si>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</si>
  <si>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</si>
  <si>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</si>
  <si>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</si>
  <si>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</si>
  <si>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</si>
  <si>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</si>
  <si>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</si>
  <si>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</si>
  <si>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</si>
  <si>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</si>
  <si>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</si>
  <si>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</si>
  <si>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</si>
  <si>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</si>
  <si>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</si>
  <si>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</si>
  <si>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</si>
  <si>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</si>
  <si>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</si>
  <si>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</si>
  <si>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</si>
  <si>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</si>
  <si>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</si>
  <si>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</si>
  <si>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</si>
  <si>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</si>
  <si>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</si>
  <si>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</si>
  <si>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</si>
  <si>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</si>
  <si>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</si>
  <si>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</si>
  <si>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</si>
  <si>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</si>
  <si>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</si>
  <si>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</si>
  <si>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</si>
  <si>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</si>
  <si>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</si>
  <si>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</si>
  <si>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</si>
  <si>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</si>
  <si>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</si>
  <si>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</si>
  <si>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</si>
  <si>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</si>
  <si>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</si>
  <si>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</si>
  <si>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</si>
  <si>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</si>
  <si>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</si>
  <si>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</si>
  <si>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</si>
  <si>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</si>
  <si>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</si>
  <si>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</si>
  <si>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</si>
  <si>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</si>
  <si>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</si>
  <si>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</si>
  <si>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</si>
  <si>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</si>
  <si>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</si>
  <si>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</si>
  <si>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</si>
  <si>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</si>
  <si>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</si>
  <si>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</si>
  <si>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</si>
  <si>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</si>
  <si>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</si>
  <si>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</si>
  <si>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</si>
  <si>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</si>
  <si>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</si>
  <si>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</si>
  <si>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</si>
  <si>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</si>
  <si>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</si>
  <si>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</si>
  <si>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</si>
  <si>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</si>
  <si>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</si>
  <si>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</si>
  <si>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</si>
  <si>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</si>
  <si>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</si>
  <si>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</si>
  <si>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</si>
  <si>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</si>
  <si>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</si>
  <si>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</si>
  <si>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</si>
  <si>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</si>
  <si>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</si>
  <si>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</si>
  <si>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</si>
  <si>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</si>
  <si>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</si>
  <si>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</si>
  <si>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</si>
  <si>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</si>
  <si>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</si>
  <si>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</si>
  <si>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</si>
  <si>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</si>
  <si>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</si>
  <si>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</si>
  <si>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</si>
  <si>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</si>
  <si>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</si>
  <si>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</si>
  <si>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</si>
  <si>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</si>
  <si>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</si>
  <si>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</si>
  <si>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</si>
  <si>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</si>
  <si>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</si>
  <si>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</si>
  <si>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</si>
  <si>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</si>
  <si>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</si>
  <si>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</si>
  <si>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</si>
  <si>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</si>
  <si>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</si>
  <si>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</si>
  <si>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</si>
  <si>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</si>
  <si>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</si>
  <si>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</si>
  <si>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</si>
  <si>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</si>
  <si>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</si>
  <si>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</si>
  <si>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</si>
  <si>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</si>
  <si>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</si>
  <si>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</si>
  <si>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</si>
  <si>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</si>
  <si>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</si>
  <si>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</si>
  <si>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</si>
  <si>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</si>
  <si>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</si>
  <si>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</si>
  <si>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</si>
  <si>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</si>
  <si>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</si>
  <si>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</si>
  <si>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</si>
  <si>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</si>
  <si>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</si>
  <si>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</si>
  <si>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</si>
  <si>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</si>
  <si>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</si>
  <si>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</si>
  <si>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</si>
  <si>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</si>
  <si>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</si>
  <si>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</si>
  <si>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</si>
  <si>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</si>
  <si>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</si>
  <si>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</si>
  <si>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</si>
  <si>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</si>
  <si>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</si>
  <si>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</si>
  <si>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</si>
  <si>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</si>
  <si>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</si>
  <si>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</si>
  <si>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</si>
  <si>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</si>
  <si>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</si>
  <si>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</si>
  <si>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</si>
  <si>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</si>
  <si>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</si>
  <si>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</si>
  <si>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</si>
  <si>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</si>
  <si>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</si>
  <si>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</si>
  <si>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</si>
  <si>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</si>
  <si>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</si>
  <si>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</si>
  <si>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</si>
  <si>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</si>
  <si>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</si>
  <si>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</si>
  <si>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</si>
  <si>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</si>
  <si>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</si>
  <si>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</si>
  <si>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</si>
  <si>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</si>
  <si>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</si>
  <si>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</si>
  <si>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</si>
  <si>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</si>
  <si>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</si>
  <si>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</si>
  <si>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</si>
  <si>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</si>
  <si>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</si>
  <si>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</si>
  <si>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</si>
  <si>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</si>
  <si>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</si>
  <si>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</si>
  <si>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</si>
  <si>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</si>
  <si>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</si>
  <si>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</si>
  <si>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</si>
  <si>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</si>
  <si>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</si>
  <si>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</si>
  <si>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</si>
  <si>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</si>
  <si>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</si>
  <si>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</si>
  <si>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</si>
  <si>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</si>
  <si>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</si>
  <si>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</si>
  <si>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</si>
  <si>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</si>
  <si>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</si>
  <si>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</si>
  <si>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</si>
  <si>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</si>
  <si>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</si>
  <si>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</si>
  <si>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</si>
  <si>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</si>
  <si>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</si>
  <si>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</si>
  <si>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</si>
  <si>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</si>
  <si>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</si>
  <si>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</si>
  <si>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</si>
  <si>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</si>
  <si>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</si>
  <si>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</si>
  <si>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</si>
  <si>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</si>
  <si>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</si>
  <si>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</si>
  <si>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</si>
  <si>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</si>
  <si>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</si>
  <si>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</si>
  <si>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</si>
  <si>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</si>
  <si>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</si>
  <si>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</si>
  <si>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</si>
  <si>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</si>
  <si>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</si>
  <si>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</si>
  <si>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</si>
  <si>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</si>
  <si>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</si>
  <si>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</si>
  <si>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</si>
  <si>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</si>
  <si>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</si>
  <si>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</si>
  <si>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</si>
  <si>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</si>
  <si>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</si>
  <si>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</si>
  <si>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</si>
  <si>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</si>
  <si>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</si>
  <si>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</si>
  <si>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</si>
  <si>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</si>
  <si>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</si>
  <si>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</si>
  <si>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</si>
  <si>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</si>
  <si>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</si>
  <si>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</si>
  <si>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</si>
  <si>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</si>
  <si>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</si>
  <si>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</si>
  <si>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</si>
  <si>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</si>
  <si>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</si>
  <si>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</si>
  <si>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</si>
  <si>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</si>
  <si>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</si>
  <si>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</si>
  <si>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</si>
  <si>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</si>
  <si>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</si>
  <si>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</si>
  <si>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</si>
  <si>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</si>
  <si>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</si>
  <si>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</si>
  <si>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</si>
  <si>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</si>
  <si>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</si>
  <si>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</si>
  <si>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</si>
  <si>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</si>
  <si>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</si>
  <si>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</si>
  <si>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</si>
  <si>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</si>
  <si>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</si>
  <si>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</si>
  <si>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</si>
  <si>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</si>
  <si>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</si>
  <si>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</si>
  <si>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</si>
  <si>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</si>
  <si>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</si>
  <si>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</si>
  <si>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</si>
  <si>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</si>
  <si>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</si>
  <si>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</si>
  <si>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</si>
  <si>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</si>
  <si>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</si>
  <si>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</si>
  <si>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</si>
  <si>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</si>
  <si>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</si>
  <si>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</si>
  <si>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</si>
  <si>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</si>
  <si>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</si>
  <si>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</si>
  <si>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</si>
  <si>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</si>
  <si>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</si>
  <si>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</si>
  <si>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</si>
  <si>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</si>
  <si>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</si>
  <si>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</si>
  <si>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</si>
  <si>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</si>
  <si>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</si>
  <si>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</si>
  <si>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</si>
  <si>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</si>
  <si>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</si>
  <si>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</si>
  <si>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</si>
  <si>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</si>
  <si>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</si>
  <si>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</si>
  <si>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</si>
  <si>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</si>
  <si>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</si>
  <si>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</si>
  <si>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</si>
  <si>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</si>
  <si>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</si>
  <si>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</si>
  <si>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</si>
  <si>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</si>
  <si>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</si>
  <si>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</si>
  <si>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</si>
  <si>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</si>
  <si>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</si>
  <si>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</si>
  <si>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</si>
  <si>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</si>
  <si>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</si>
  <si>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</si>
  <si>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</si>
  <si>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</si>
  <si>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</si>
  <si>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</si>
  <si>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</si>
  <si>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</si>
  <si>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</si>
  <si>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</si>
  <si>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</si>
  <si>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</si>
  <si>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</si>
  <si>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</si>
  <si>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</si>
  <si>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</si>
  <si>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</si>
  <si>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</si>
  <si>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</si>
  <si>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</si>
  <si>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</si>
  <si>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</si>
  <si>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</si>
  <si>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</si>
  <si>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</si>
  <si>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</si>
  <si>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</si>
  <si>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</si>
  <si>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</si>
  <si>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</si>
  <si>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</si>
  <si>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</si>
  <si>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</si>
  <si>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</si>
  <si>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</si>
  <si>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</si>
  <si>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</si>
  <si>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</si>
  <si>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</si>
  <si>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</si>
  <si>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</si>
  <si>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</si>
  <si>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</si>
  <si>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</si>
  <si>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</si>
  <si>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</si>
  <si>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</si>
  <si>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</si>
  <si>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</si>
  <si>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</si>
  <si>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</si>
  <si>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</si>
  <si>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</si>
  <si>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</si>
  <si>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</si>
  <si>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</si>
  <si>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</si>
  <si>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</si>
  <si>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</si>
  <si>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</si>
  <si>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</si>
  <si>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</si>
  <si>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</si>
  <si>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</si>
  <si>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</si>
  <si>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</si>
  <si>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</si>
  <si>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</si>
  <si>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</si>
  <si>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</si>
  <si>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</si>
  <si>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</si>
  <si>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</si>
  <si>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</si>
  <si>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</si>
  <si>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</si>
  <si>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</si>
  <si>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</si>
  <si>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</si>
  <si>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</si>
  <si>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</si>
  <si>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</si>
  <si>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</si>
  <si>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</si>
  <si>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</si>
  <si>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</si>
  <si>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</si>
  <si>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</si>
  <si>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</si>
  <si>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</si>
  <si>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</si>
  <si>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</si>
  <si>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</si>
  <si>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</si>
  <si>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</si>
  <si>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</si>
  <si>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</si>
  <si>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</si>
  <si>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</si>
  <si>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</si>
  <si>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</si>
  <si>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</si>
  <si>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</si>
  <si>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</si>
  <si>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</si>
  <si>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</si>
  <si>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</si>
  <si>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</si>
  <si>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</si>
  <si>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</si>
  <si>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</si>
  <si>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</si>
  <si>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</si>
  <si>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</si>
  <si>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</si>
  <si>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</si>
  <si>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</si>
  <si>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</si>
  <si>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</si>
  <si>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</si>
  <si>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</si>
  <si>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</si>
  <si>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</si>
  <si>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</si>
  <si>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</si>
  <si>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</si>
  <si>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</si>
  <si>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</si>
  <si>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</si>
  <si>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</si>
  <si>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</si>
  <si>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</si>
  <si>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</si>
  <si>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</si>
  <si>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</si>
  <si>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</si>
  <si>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</si>
  <si>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</si>
  <si>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</si>
  <si>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</si>
  <si>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</si>
  <si>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</si>
  <si>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</si>
  <si>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</si>
  <si>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</si>
  <si>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</si>
  <si>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</si>
  <si>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</si>
  <si>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</si>
  <si>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</si>
  <si>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</si>
  <si>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</si>
  <si>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</si>
  <si>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</si>
  <si>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</si>
  <si>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</si>
  <si>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</si>
  <si>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</si>
  <si>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</si>
  <si>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</si>
  <si>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</si>
  <si>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</si>
  <si>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</si>
  <si>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</si>
  <si>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</si>
  <si>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</si>
  <si>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</si>
  <si>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</si>
  <si>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</si>
  <si>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</si>
  <si>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</si>
  <si>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</si>
  <si>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</si>
  <si>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</si>
  <si>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</si>
  <si>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</si>
  <si>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</si>
  <si>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</si>
  <si>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</si>
  <si>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</si>
  <si>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</si>
  <si>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</si>
  <si>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</si>
  <si>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</si>
  <si>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</si>
  <si>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</si>
  <si>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</si>
  <si>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</si>
  <si>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</si>
  <si>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</si>
  <si>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</si>
  <si>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</si>
  <si>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</si>
  <si>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</si>
  <si>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</si>
  <si>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</si>
  <si>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</si>
  <si>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</si>
  <si>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</si>
  <si>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</si>
  <si>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</si>
  <si>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</si>
  <si>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</si>
  <si>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</si>
  <si>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</si>
  <si>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</si>
  <si>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</si>
  <si>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</si>
  <si>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</si>
  <si>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</si>
  <si>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</si>
  <si>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</si>
  <si>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</si>
  <si>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</si>
  <si>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</si>
  <si>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</si>
  <si>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</si>
  <si>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</si>
  <si>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</si>
  <si>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</si>
  <si>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</si>
  <si>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</si>
  <si>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</si>
  <si>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</si>
  <si>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</si>
  <si>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</si>
  <si>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</si>
  <si>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</si>
  <si>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</si>
  <si>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</si>
  <si>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</si>
  <si>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</si>
  <si>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</si>
  <si>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</si>
  <si>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</si>
  <si>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</si>
  <si>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</si>
  <si>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</si>
  <si>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</si>
  <si>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</si>
  <si>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</si>
  <si>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</si>
  <si>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</si>
  <si>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</si>
  <si>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</si>
  <si>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</si>
  <si>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</si>
  <si>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</si>
  <si>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</si>
  <si>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</si>
  <si>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</si>
  <si>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</si>
  <si>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</si>
  <si>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</si>
  <si>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</si>
  <si>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</si>
  <si>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</si>
  <si>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</si>
  <si>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</si>
  <si>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</si>
  <si>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</si>
  <si>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</si>
  <si>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</si>
  <si>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</si>
  <si>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</si>
  <si>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</si>
  <si>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</si>
  <si>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</si>
  <si>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</si>
  <si>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</si>
  <si>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</si>
  <si>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</si>
  <si>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</si>
  <si>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</si>
  <si>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</si>
  <si>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</si>
  <si>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</si>
  <si>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</si>
  <si>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</si>
  <si>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</si>
  <si>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</si>
  <si>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</si>
  <si>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</si>
  <si>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</si>
  <si>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</si>
  <si>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</si>
  <si>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</si>
  <si>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</si>
  <si>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</si>
  <si>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</si>
  <si>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</si>
  <si>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</si>
  <si>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</si>
  <si>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</si>
  <si>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</si>
  <si>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</si>
  <si>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</si>
  <si>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</si>
  <si>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</si>
  <si>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</si>
  <si>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</si>
  <si>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</si>
  <si>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</si>
  <si>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</si>
  <si>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</si>
  <si>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</si>
  <si>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</si>
  <si>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</si>
  <si>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</si>
  <si>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</si>
  <si>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</si>
  <si>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</si>
  <si>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</si>
  <si>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</si>
  <si>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</si>
  <si>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</si>
  <si>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</si>
  <si>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</si>
  <si>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</si>
  <si>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</si>
  <si>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</si>
  <si>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</si>
  <si>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</si>
  <si>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</si>
  <si>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</si>
  <si>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</si>
  <si>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</si>
  <si>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</si>
  <si>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</si>
  <si>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</si>
  <si>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</si>
  <si>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</si>
  <si>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</si>
  <si>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</si>
  <si>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</si>
  <si>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</si>
  <si>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</si>
  <si>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</si>
  <si>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</si>
  <si>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</si>
  <si>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</si>
  <si>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</si>
  <si>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</si>
  <si>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</si>
  <si>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</si>
  <si>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</si>
  <si>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</si>
  <si>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</si>
  <si>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</si>
  <si>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</si>
  <si>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</si>
  <si>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</si>
  <si>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</si>
  <si>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</si>
  <si>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</si>
  <si>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</si>
  <si>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</si>
  <si>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</si>
  <si>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</si>
  <si>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</si>
  <si>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</si>
  <si>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</si>
  <si>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</si>
  <si>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</si>
  <si>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</si>
  <si>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</si>
  <si>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</si>
  <si>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</si>
  <si>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</si>
  <si>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</si>
  <si>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</si>
  <si>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</si>
  <si>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</si>
  <si>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</si>
  <si>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</si>
  <si>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</si>
  <si>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</si>
  <si>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</si>
  <si>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</si>
  <si>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</si>
  <si>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</si>
  <si>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</si>
  <si>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</si>
  <si>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</si>
  <si>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</si>
  <si>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</si>
  <si>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</si>
  <si>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</si>
  <si>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</si>
  <si>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</si>
  <si>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</si>
  <si>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</si>
  <si>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</si>
  <si>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</si>
  <si>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</si>
  <si>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</si>
  <si>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</si>
  <si>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</si>
  <si>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</si>
  <si>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</si>
  <si>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</si>
  <si>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</si>
  <si>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</si>
  <si>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</si>
  <si>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</si>
  <si>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</si>
  <si>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</si>
  <si>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</si>
  <si>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</si>
  <si>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</si>
  <si>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</si>
  <si>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</si>
  <si>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</si>
  <si>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</si>
  <si>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</si>
  <si>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</si>
  <si>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</si>
  <si>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</si>
  <si>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</si>
  <si>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</si>
  <si>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</si>
  <si>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</si>
  <si>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</si>
  <si>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</si>
  <si>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</si>
  <si>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</si>
  <si>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</si>
  <si>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</si>
  <si>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</si>
  <si>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</si>
  <si>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</si>
  <si>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</si>
  <si>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</si>
  <si>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</si>
  <si>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</si>
  <si>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</si>
  <si>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</si>
  <si>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</si>
  <si>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</si>
  <si>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</si>
  <si>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</si>
  <si>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</si>
  <si>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</si>
  <si>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</si>
  <si>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</si>
  <si>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</si>
  <si>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</si>
  <si>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</si>
  <si>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</si>
  <si>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</si>
  <si>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</si>
  <si>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</si>
  <si>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</si>
  <si>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</si>
  <si>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</si>
  <si>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</si>
  <si>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</si>
  <si>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</si>
  <si>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</si>
  <si>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</si>
  <si>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</si>
  <si>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</si>
  <si>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</si>
  <si>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</si>
  <si>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</si>
  <si>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</si>
  <si>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</si>
  <si>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</si>
  <si>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</si>
  <si>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</si>
  <si>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</si>
  <si>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</si>
  <si>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</si>
  <si>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</si>
  <si>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</si>
  <si>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</si>
  <si>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</si>
  <si>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</si>
  <si>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</si>
  <si>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</si>
  <si>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</si>
  <si>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</si>
  <si>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</si>
  <si>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</si>
  <si>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</si>
  <si>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</si>
  <si>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</si>
  <si>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</si>
  <si>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</si>
  <si>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</si>
  <si>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</si>
  <si>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</si>
  <si>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</si>
  <si>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</si>
  <si>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</si>
  <si>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</si>
  <si>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</si>
  <si>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</si>
  <si>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</si>
  <si>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</si>
  <si>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</si>
  <si>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</si>
  <si>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</si>
  <si>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</si>
  <si>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</si>
  <si>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</si>
  <si>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</si>
  <si>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</si>
  <si>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</si>
  <si>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</si>
  <si>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</si>
  <si>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</si>
  <si>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</si>
  <si>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</si>
  <si>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</si>
  <si>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</si>
  <si>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</si>
  <si>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</si>
  <si>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</si>
  <si>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</si>
  <si>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</si>
  <si>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</si>
  <si>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</si>
  <si>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</si>
  <si>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</si>
  <si>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</si>
  <si>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</si>
  <si>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</si>
  <si>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</si>
  <si>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</si>
  <si>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</si>
  <si>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</si>
  <si>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</si>
  <si>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</si>
  <si>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</si>
  <si>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</si>
  <si>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</si>
  <si>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</si>
  <si>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</si>
  <si>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</si>
  <si>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</si>
  <si>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</si>
  <si>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</si>
  <si>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</si>
  <si>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</si>
  <si>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</si>
  <si>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</si>
  <si>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</si>
  <si>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</si>
  <si>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</si>
  <si>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</si>
  <si>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</si>
  <si>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</si>
  <si>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</si>
  <si>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</si>
  <si>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</si>
  <si>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</si>
  <si>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</si>
  <si>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</si>
  <si>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</si>
  <si>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</si>
  <si>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</si>
  <si>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</si>
  <si>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</si>
  <si>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</si>
  <si>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</si>
  <si>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</si>
  <si>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</si>
  <si>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</si>
  <si>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</si>
  <si>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</si>
  <si>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</si>
  <si>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</si>
  <si>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</si>
  <si>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</si>
  <si>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</si>
  <si>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</si>
  <si>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</si>
  <si>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</si>
  <si>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</si>
  <si>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</si>
  <si>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</si>
  <si>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</si>
  <si>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</si>
  <si>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</si>
  <si>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</si>
  <si>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</si>
  <si>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</si>
  <si>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</si>
  <si>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</si>
  <si>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</si>
  <si>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</si>
  <si>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</si>
  <si>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</si>
  <si>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</si>
  <si>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</si>
  <si>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</si>
  <si>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</si>
  <si>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</si>
  <si>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</si>
  <si>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</si>
  <si>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</si>
  <si>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</si>
  <si>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</si>
  <si>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</si>
  <si>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</si>
  <si>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</si>
  <si>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</si>
  <si>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</si>
  <si>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</si>
  <si>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</si>
  <si>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</si>
  <si>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</si>
  <si>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</si>
  <si>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</si>
  <si>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</si>
  <si>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</si>
  <si>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</si>
  <si>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</si>
  <si>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</si>
  <si>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</si>
  <si>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</si>
  <si>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</si>
  <si>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</si>
  <si>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</si>
  <si>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</si>
  <si>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</si>
  <si>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</si>
  <si>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</si>
  <si>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</si>
  <si>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</si>
  <si>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</si>
  <si>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</si>
  <si>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</si>
  <si>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</si>
  <si>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</si>
  <si>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</si>
  <si>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</si>
  <si>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</si>
  <si>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</si>
  <si>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</si>
  <si>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</si>
  <si>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</si>
  <si>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</si>
  <si>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</si>
  <si>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</si>
  <si>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</si>
  <si>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</si>
  <si>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</si>
  <si>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</si>
  <si>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</si>
  <si>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</si>
  <si>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</si>
  <si>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</si>
  <si>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</si>
  <si>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</si>
  <si>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</si>
  <si>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</si>
  <si>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</si>
  <si>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</si>
  <si>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</si>
  <si>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</si>
  <si>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</si>
  <si>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</si>
  <si>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</si>
  <si>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</si>
  <si>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</si>
  <si>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</si>
  <si>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</si>
  <si>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</si>
  <si>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</si>
  <si>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</si>
  <si>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</si>
  <si>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</si>
  <si>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</si>
  <si>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</si>
  <si>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</si>
  <si>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</si>
  <si>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</si>
  <si>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</si>
  <si>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</si>
  <si>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</si>
  <si>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</si>
  <si>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</si>
  <si>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</si>
  <si>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</si>
  <si>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</si>
  <si>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</si>
  <si>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</si>
  <si>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</si>
  <si>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</si>
  <si>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</si>
  <si>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</si>
  <si>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</si>
  <si>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</si>
  <si>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</si>
  <si>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</si>
  <si>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</si>
  <si>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</si>
  <si>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</si>
  <si>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</si>
  <si>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</si>
  <si>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</si>
  <si>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</si>
  <si>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</si>
  <si>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</si>
  <si>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</si>
  <si>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</si>
  <si>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</si>
  <si>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</si>
  <si>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</si>
  <si>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</si>
  <si>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</si>
  <si>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</si>
  <si>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</si>
  <si>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</si>
  <si>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</si>
  <si>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</si>
  <si>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</si>
  <si>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</si>
  <si>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</si>
  <si>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</si>
  <si>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</si>
  <si>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</si>
  <si>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</si>
  <si>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</si>
  <si>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</si>
  <si>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</si>
  <si>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</si>
  <si>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</si>
  <si>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</si>
  <si>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</si>
  <si>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</si>
  <si>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</si>
  <si>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</si>
  <si>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</si>
  <si>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</si>
  <si>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</si>
  <si>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</si>
  <si>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</si>
  <si>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</si>
  <si>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</si>
  <si>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</si>
  <si>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</si>
  <si>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</si>
  <si>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</si>
  <si>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</si>
  <si>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</si>
  <si>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</si>
  <si>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</si>
  <si>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</si>
  <si>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</si>
  <si>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</si>
  <si>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</si>
  <si>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</si>
  <si>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</si>
  <si>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</si>
  <si>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</si>
  <si>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</si>
  <si>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</si>
  <si>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</si>
  <si>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</si>
  <si>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</si>
  <si>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</si>
  <si>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</si>
  <si>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</si>
  <si>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</si>
  <si>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</si>
  <si>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</si>
  <si>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</si>
  <si>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</si>
  <si>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</si>
  <si>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</si>
  <si>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</si>
  <si>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</si>
  <si>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</si>
  <si>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</si>
  <si>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</si>
  <si>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</si>
  <si>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</si>
  <si>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</si>
  <si>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</si>
  <si>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</si>
  <si>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</si>
  <si>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</si>
  <si>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</si>
  <si>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</si>
  <si>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</si>
  <si>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</si>
  <si>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</si>
  <si>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</si>
  <si>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</si>
  <si>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</si>
  <si>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</si>
  <si>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</si>
  <si>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</si>
  <si>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</si>
  <si>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</si>
  <si>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</si>
  <si>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</si>
  <si>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</si>
  <si>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</si>
  <si>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</si>
  <si>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</si>
  <si>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</si>
  <si>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</si>
  <si>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</si>
  <si>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</si>
  <si>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</si>
  <si>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</si>
  <si>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</si>
  <si>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</si>
  <si>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</si>
  <si>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</si>
  <si>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</si>
  <si>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</si>
  <si>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</si>
  <si>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</si>
  <si>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</si>
  <si>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</si>
  <si>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</si>
  <si>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</si>
  <si>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</si>
  <si>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</si>
  <si>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</si>
  <si>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</si>
  <si>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</si>
  <si>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</si>
  <si>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</si>
  <si>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</si>
  <si>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</si>
  <si>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</si>
  <si>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</si>
  <si>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</si>
  <si>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</si>
  <si>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</si>
  <si>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</si>
  <si>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</si>
  <si>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</si>
  <si>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</si>
  <si>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</si>
  <si>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</si>
  <si>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</si>
  <si>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</si>
  <si>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</si>
  <si>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</si>
  <si>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</si>
  <si>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</si>
  <si>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</si>
  <si>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</si>
  <si>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</si>
  <si>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</si>
  <si>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</si>
  <si>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</si>
  <si>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</si>
  <si>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</si>
  <si>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</si>
  <si>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</si>
  <si>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</si>
  <si>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</si>
  <si>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</si>
  <si>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</si>
  <si>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</si>
  <si>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</si>
  <si>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</si>
  <si>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</si>
  <si>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</si>
  <si>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</si>
  <si>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</si>
  <si>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</si>
  <si>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</si>
  <si>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</si>
  <si>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</si>
  <si>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</si>
  <si>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</si>
  <si>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</si>
  <si>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</si>
  <si>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</si>
  <si>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</si>
  <si>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</si>
  <si>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</si>
  <si>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</si>
  <si>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</si>
  <si>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</si>
  <si>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</si>
  <si>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</si>
  <si>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</si>
  <si>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</si>
  <si>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</si>
  <si>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</si>
  <si>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</si>
  <si>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</si>
  <si>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</si>
  <si>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</si>
  <si>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</si>
  <si>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</si>
  <si>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</si>
  <si>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</si>
  <si>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</si>
  <si>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</si>
  <si>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</si>
  <si>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</si>
  <si>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</si>
  <si>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</si>
  <si>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</si>
  <si>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</si>
  <si>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</si>
  <si>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</si>
  <si>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</si>
  <si>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</si>
  <si>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</si>
  <si>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</si>
  <si>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</si>
  <si>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</si>
  <si>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</si>
  <si>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</si>
  <si>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</si>
  <si>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</si>
  <si>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</si>
  <si>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</si>
  <si>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</si>
  <si>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</si>
  <si>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</si>
  <si>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</si>
  <si>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</si>
  <si>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</si>
  <si>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</si>
  <si>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</si>
  <si>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</si>
  <si>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</si>
  <si>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</si>
  <si>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</si>
  <si>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</si>
  <si>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</si>
  <si>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</si>
  <si>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</si>
  <si>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</si>
  <si>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</si>
  <si>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</si>
  <si>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</si>
  <si>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</si>
  <si>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</si>
  <si>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</si>
  <si>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</si>
  <si>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</si>
  <si>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</si>
  <si>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</si>
  <si>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</si>
  <si>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</si>
  <si>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</si>
  <si>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</si>
  <si>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</si>
  <si>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</si>
  <si>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</si>
  <si>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</si>
  <si>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</si>
  <si>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</si>
  <si>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</si>
  <si>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</si>
  <si>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</si>
  <si>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</si>
  <si>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</si>
  <si>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</si>
  <si>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</si>
  <si>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</si>
  <si>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</si>
  <si>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</si>
  <si>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</si>
  <si>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</si>
  <si>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</si>
  <si>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</si>
  <si>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</si>
  <si>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</si>
  <si>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</si>
  <si>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</si>
  <si>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</si>
  <si>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</si>
  <si>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</si>
  <si>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</si>
  <si>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</si>
  <si>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</si>
  <si>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</si>
  <si>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</si>
  <si>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</si>
  <si>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</si>
  <si>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</si>
  <si>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</si>
  <si>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</si>
  <si>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</si>
  <si>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</si>
  <si>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</si>
  <si>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</si>
  <si>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</si>
  <si>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</si>
  <si>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</si>
  <si>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</si>
  <si>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</si>
  <si>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</si>
  <si>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</si>
  <si>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</si>
  <si>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</si>
  <si>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</si>
  <si>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</si>
  <si>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</si>
  <si>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</si>
  <si>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</si>
  <si>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</si>
  <si>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</si>
  <si>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</si>
  <si>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</si>
  <si>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</si>
  <si>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</si>
  <si>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</si>
  <si>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</si>
  <si>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</si>
  <si>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</si>
  <si>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</si>
  <si>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</si>
  <si>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</si>
  <si>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</si>
  <si>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</si>
  <si>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</si>
  <si>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</si>
  <si>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</si>
  <si>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</si>
  <si>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</si>
  <si>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</si>
  <si>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</si>
  <si>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</si>
  <si>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</si>
  <si>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</si>
  <si>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</si>
  <si>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</si>
  <si>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</si>
  <si>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</si>
  <si>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</si>
  <si>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</si>
  <si>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</si>
  <si>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</si>
  <si>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</si>
  <si>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</si>
  <si>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</si>
  <si>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</si>
  <si>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</si>
  <si>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</si>
  <si>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</si>
  <si>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</si>
  <si>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</si>
  <si>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</si>
  <si>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</si>
  <si>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</si>
  <si>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</si>
  <si>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</si>
  <si>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</si>
  <si>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</si>
  <si>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</si>
  <si>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</si>
  <si>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</si>
  <si>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</si>
  <si>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</si>
  <si>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</si>
  <si>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</si>
  <si>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</si>
  <si>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</si>
  <si>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</si>
  <si>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</si>
  <si>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</si>
  <si>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</si>
  <si>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</si>
  <si>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</si>
  <si>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</si>
  <si>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</si>
  <si>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</si>
  <si>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</si>
  <si>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</si>
  <si>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</si>
  <si>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</si>
  <si>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</si>
  <si>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</si>
  <si>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</si>
  <si>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</si>
  <si>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</si>
  <si>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</si>
  <si>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</si>
  <si>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</si>
  <si>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</si>
  <si>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</si>
  <si>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</si>
  <si>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</si>
  <si>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</si>
  <si>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</si>
  <si>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</si>
  <si>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</si>
  <si>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</si>
  <si>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</si>
  <si>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</si>
  <si>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</si>
  <si>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</si>
  <si>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</si>
  <si>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</si>
  <si>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</si>
  <si>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</si>
  <si>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</si>
  <si>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</si>
  <si>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</si>
  <si>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</si>
  <si>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</si>
  <si>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</si>
  <si>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</si>
  <si>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</si>
  <si>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</si>
  <si>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</si>
  <si>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</si>
  <si>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</si>
  <si>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</si>
  <si>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</si>
  <si>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</si>
  <si>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</si>
  <si>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</si>
  <si>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</si>
  <si>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</si>
  <si>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</si>
  <si>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</si>
  <si>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</si>
  <si>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</si>
  <si>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</si>
  <si>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</si>
  <si>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</si>
  <si>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</si>
  <si>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</si>
  <si>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</si>
  <si>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</si>
  <si>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</si>
  <si>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</si>
  <si>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</si>
  <si>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</si>
  <si>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</si>
  <si>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</si>
  <si>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</si>
  <si>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</si>
  <si>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</si>
  <si>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</si>
  <si>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</si>
  <si>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</si>
  <si>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</si>
  <si>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</si>
  <si>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</si>
  <si>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</si>
  <si>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</si>
  <si>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</si>
  <si>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</si>
  <si>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</si>
  <si>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</si>
  <si>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</si>
  <si>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</si>
  <si>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</si>
  <si>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</si>
  <si>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</si>
  <si>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</si>
  <si>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</si>
  <si>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</si>
  <si>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</si>
  <si>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</si>
  <si>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</si>
  <si>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</si>
  <si>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</si>
  <si>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</si>
  <si>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</si>
  <si>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</si>
  <si>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</si>
  <si>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</si>
  <si>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</si>
  <si>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</si>
  <si>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</si>
  <si>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</si>
  <si>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</si>
  <si>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</si>
  <si>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</si>
  <si>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</si>
  <si>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</si>
  <si>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</si>
  <si>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</si>
  <si>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</si>
  <si>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</si>
  <si>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</si>
  <si>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</si>
  <si>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</si>
  <si>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</si>
  <si>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</si>
  <si>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</si>
  <si>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</si>
  <si>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</si>
  <si>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</si>
  <si>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</si>
  <si>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</si>
  <si>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</si>
  <si>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</si>
  <si>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</si>
  <si>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</si>
  <si>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</si>
  <si>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</si>
  <si>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</si>
  <si>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</si>
  <si>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</si>
  <si>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</si>
  <si>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</si>
  <si>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</si>
  <si>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</si>
  <si>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</si>
  <si>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</si>
  <si>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</si>
  <si>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</si>
  <si>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</si>
  <si>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</si>
  <si>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</si>
  <si>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</si>
  <si>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</si>
  <si>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</si>
  <si>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</si>
  <si>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</si>
  <si>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</si>
  <si>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</si>
  <si>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</si>
  <si>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</si>
  <si>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</si>
  <si>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</si>
  <si>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</si>
  <si>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</si>
  <si>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</si>
  <si>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</si>
  <si>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</si>
  <si>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</si>
  <si>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</si>
  <si>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</si>
  <si>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</si>
  <si>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</si>
  <si>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</si>
  <si>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</si>
  <si>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</si>
  <si>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</si>
  <si>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</si>
  <si>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</si>
  <si>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</si>
  <si>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</si>
  <si>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</si>
  <si>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</si>
  <si>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</si>
  <si>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</si>
  <si>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</si>
  <si>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</si>
  <si>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</si>
  <si>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</si>
  <si>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</si>
  <si>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</si>
  <si>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</si>
  <si>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</si>
  <si>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</si>
  <si>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</si>
  <si>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</si>
  <si>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</si>
  <si>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</si>
  <si>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</si>
  <si>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</si>
  <si>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</si>
  <si>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</si>
  <si>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</si>
  <si>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</si>
  <si>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</si>
  <si>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</si>
  <si>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</si>
  <si>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</si>
  <si>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</si>
  <si>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</si>
  <si>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</si>
  <si>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</si>
  <si>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</si>
  <si>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</si>
  <si>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</si>
  <si>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</si>
  <si>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</si>
  <si>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</si>
  <si>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</si>
  <si>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</si>
  <si>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</si>
  <si>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</si>
  <si>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</si>
  <si>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</si>
  <si>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</si>
  <si>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</si>
  <si>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</si>
  <si>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</si>
  <si>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</si>
  <si>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</si>
  <si>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</si>
  <si>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</si>
  <si>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</si>
  <si>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</si>
  <si>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</si>
  <si>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</si>
  <si>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</si>
  <si>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</si>
  <si>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</si>
  <si>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</si>
  <si>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</si>
  <si>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</si>
  <si>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</si>
  <si>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</si>
  <si>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</si>
  <si>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</si>
  <si>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</si>
  <si>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</si>
  <si>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</si>
  <si>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</si>
  <si>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</si>
  <si>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</si>
  <si>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</si>
  <si>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</si>
  <si>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</si>
  <si>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</si>
  <si>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</si>
  <si>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</si>
  <si>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</si>
  <si>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</si>
  <si>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</si>
  <si>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</si>
  <si>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</si>
  <si>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</si>
  <si>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</si>
  <si>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</si>
  <si>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</si>
  <si>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</si>
  <si>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</si>
  <si>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</si>
  <si>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</si>
  <si>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</si>
  <si>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</si>
  <si>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</si>
  <si>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</si>
  <si>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</si>
  <si>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</si>
  <si>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</si>
  <si>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</si>
  <si>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</si>
  <si>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</si>
  <si>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</si>
  <si>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</si>
  <si>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</si>
  <si>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</si>
  <si>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</si>
  <si>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</si>
  <si>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</si>
  <si>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</si>
  <si>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</si>
  <si>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</si>
  <si>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</si>
  <si>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</si>
  <si>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</si>
  <si>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</si>
  <si>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</si>
  <si>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</si>
  <si>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</si>
  <si>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</si>
  <si>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</si>
  <si>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</si>
  <si>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</si>
  <si>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</si>
  <si>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</si>
  <si>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</si>
  <si>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</si>
  <si>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</si>
  <si>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</si>
  <si>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</si>
  <si>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</si>
  <si>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</si>
  <si>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</si>
  <si>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</si>
  <si>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</si>
  <si>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</si>
  <si>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</si>
  <si>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</si>
  <si>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</si>
  <si>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</si>
  <si>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</si>
  <si>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</si>
  <si>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</si>
  <si>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</si>
  <si>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</si>
  <si>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</si>
  <si>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</si>
  <si>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</si>
  <si>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</si>
  <si>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</si>
  <si>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</si>
  <si>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</si>
  <si>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</si>
  <si>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</si>
  <si>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</si>
  <si>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</si>
  <si>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</si>
  <si>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</si>
  <si>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</si>
  <si>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</si>
  <si>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</si>
  <si>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</si>
  <si>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</si>
  <si>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</si>
  <si>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</si>
  <si>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</si>
  <si>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</si>
  <si>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</si>
  <si>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</si>
  <si>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</si>
  <si>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</si>
  <si>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</si>
  <si>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</si>
  <si>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</si>
  <si>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</si>
  <si>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</si>
  <si>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</si>
  <si>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</si>
  <si>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</si>
  <si>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</si>
  <si>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</si>
  <si>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</si>
  <si>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</si>
  <si>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</si>
  <si>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</si>
  <si>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</si>
  <si>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</si>
  <si>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</si>
  <si>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</si>
  <si>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</si>
  <si>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</si>
  <si>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</si>
  <si>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</si>
  <si>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</si>
  <si>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</si>
  <si>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</si>
  <si>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</si>
  <si>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</si>
  <si>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</si>
  <si>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</si>
  <si>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</si>
  <si>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</si>
  <si>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</si>
  <si>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</si>
  <si>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</si>
  <si>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</si>
  <si>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</si>
  <si>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</si>
  <si>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</si>
  <si>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</si>
  <si>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</si>
  <si>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</si>
  <si>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</si>
  <si>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</si>
  <si>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</si>
  <si>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</si>
  <si>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</si>
  <si>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</si>
  <si>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</si>
  <si>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</si>
  <si>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</si>
  <si>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</si>
  <si>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</si>
  <si>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</si>
  <si>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</si>
  <si>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</si>
  <si>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</si>
  <si>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</si>
  <si>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</si>
  <si>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</si>
  <si>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</si>
  <si>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</si>
  <si>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</si>
  <si>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</si>
  <si>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</si>
  <si>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</si>
  <si>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</si>
  <si>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</si>
  <si>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</si>
  <si>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</si>
  <si>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</si>
  <si>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</si>
  <si>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</si>
  <si>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</si>
  <si>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</si>
  <si>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</si>
  <si>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</si>
  <si>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</si>
  <si>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</si>
  <si>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</si>
  <si>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</si>
  <si>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</si>
  <si>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</si>
  <si>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</si>
  <si>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</si>
  <si>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</si>
  <si>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</si>
  <si>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</si>
  <si>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</si>
  <si>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</si>
  <si>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</si>
  <si>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</si>
  <si>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</si>
  <si>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</si>
  <si>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</si>
  <si>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</si>
  <si>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</si>
  <si>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</si>
  <si>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</si>
  <si>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</si>
  <si>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</si>
  <si>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</si>
  <si>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</si>
  <si>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</si>
  <si>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</si>
  <si>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</si>
  <si>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</si>
  <si>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</si>
  <si>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</si>
  <si>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</si>
  <si>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</si>
  <si>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</si>
  <si>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</si>
  <si>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</si>
  <si>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</si>
  <si>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</si>
  <si>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</si>
  <si>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</si>
  <si>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</si>
  <si>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</si>
  <si>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</si>
  <si>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</si>
  <si>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</si>
  <si>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</si>
  <si>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</si>
  <si>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</si>
  <si>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</si>
  <si>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</si>
  <si>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</si>
  <si>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</si>
  <si>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</si>
  <si>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</si>
  <si>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</si>
  <si>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</si>
  <si>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</si>
  <si>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</si>
  <si>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</si>
  <si>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</si>
  <si>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</si>
  <si>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</si>
  <si>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</si>
  <si>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</si>
  <si>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</si>
  <si>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</si>
  <si>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</si>
  <si>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</si>
  <si>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</si>
  <si>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</si>
  <si>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</si>
  <si>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</si>
  <si>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</si>
  <si>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</si>
  <si>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</si>
  <si>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</si>
  <si>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</si>
  <si>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</si>
  <si>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</si>
  <si>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</si>
  <si>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</si>
  <si>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</si>
  <si>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</si>
  <si>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</si>
  <si>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</si>
  <si>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</si>
  <si>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</si>
  <si>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</si>
  <si>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</si>
  <si>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</si>
  <si>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</si>
  <si>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</si>
  <si>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</si>
  <si>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</si>
  <si>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</si>
  <si>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</si>
  <si>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</si>
  <si>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</si>
  <si>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</si>
  <si>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</si>
  <si>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</si>
  <si>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</si>
  <si>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</si>
  <si>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</si>
  <si>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</si>
  <si>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</si>
  <si>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</si>
  <si>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</si>
  <si>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</si>
  <si>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</si>
  <si>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</si>
  <si>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</si>
  <si>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</si>
  <si>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</si>
  <si>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</si>
  <si>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</si>
  <si>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</si>
  <si>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</si>
  <si>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</si>
  <si>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</si>
  <si>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</si>
  <si>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</si>
  <si>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</si>
  <si>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</si>
  <si>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</si>
  <si>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</si>
  <si>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</si>
  <si>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</si>
  <si>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</si>
  <si>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</si>
  <si>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</si>
  <si>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</si>
  <si>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</si>
  <si>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</si>
  <si>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</si>
  <si>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</si>
  <si>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</si>
  <si>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</si>
  <si>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</si>
  <si>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</si>
  <si>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</si>
  <si>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</si>
  <si>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</si>
  <si>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</si>
  <si>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</si>
  <si>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</si>
  <si>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</si>
  <si>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</si>
  <si>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</si>
  <si>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</si>
  <si>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</si>
  <si>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</si>
  <si>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</si>
  <si>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</si>
  <si>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</si>
  <si>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</si>
  <si>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</si>
  <si>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</si>
  <si>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</si>
  <si>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</si>
  <si>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</si>
  <si>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</si>
  <si>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</si>
  <si>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</si>
  <si>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</si>
  <si>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</si>
  <si>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</si>
  <si>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</si>
  <si>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</si>
  <si>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</si>
  <si>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</si>
  <si>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</si>
  <si>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</si>
  <si>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</si>
  <si>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</si>
  <si>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</si>
  <si>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</si>
  <si>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</si>
  <si>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</si>
  <si>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</si>
  <si>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</si>
  <si>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</si>
  <si>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</si>
  <si>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</si>
  <si>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</si>
  <si>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</si>
  <si>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</si>
  <si>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</si>
  <si>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</si>
  <si>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</si>
  <si>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</si>
  <si>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</si>
  <si>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</si>
  <si>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</si>
  <si>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</si>
  <si>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</si>
  <si>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</si>
  <si>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</si>
  <si>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</si>
  <si>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</si>
  <si>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</si>
  <si>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</si>
  <si>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</si>
  <si>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</si>
  <si>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</si>
  <si>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</si>
  <si>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</si>
  <si>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</si>
  <si>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</si>
  <si>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</si>
  <si>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</si>
  <si>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</si>
  <si>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</si>
  <si>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</si>
  <si>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</si>
  <si>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</si>
  <si>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</si>
  <si>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</si>
  <si>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</si>
  <si>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</si>
  <si>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</si>
  <si>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</si>
  <si>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</si>
  <si>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</si>
  <si>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</si>
  <si>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</si>
  <si>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</si>
  <si>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</si>
  <si>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</si>
  <si>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</si>
  <si>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</si>
  <si>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</si>
  <si>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</si>
  <si>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</si>
  <si>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</si>
  <si>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</si>
  <si>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</si>
  <si>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</si>
  <si>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</si>
  <si>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</si>
  <si>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</si>
  <si>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</si>
  <si>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</si>
  <si>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</si>
  <si>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</si>
  <si>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</si>
  <si>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</si>
  <si>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</si>
  <si>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</si>
  <si>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</si>
  <si>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</si>
  <si>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</si>
  <si>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</si>
  <si>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</si>
  <si>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</si>
  <si>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</si>
  <si>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</si>
  <si>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</si>
  <si>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</si>
  <si>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</si>
  <si>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</si>
  <si>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</si>
  <si>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</si>
  <si>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</si>
  <si>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</si>
  <si>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</si>
  <si>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</si>
  <si>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</si>
  <si>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</si>
  <si>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</si>
  <si>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</si>
  <si>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</si>
  <si>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</si>
  <si>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</si>
  <si>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</si>
  <si>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</si>
  <si>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</si>
  <si>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</si>
  <si>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</si>
  <si>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</si>
  <si>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</si>
  <si>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</si>
  <si>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</si>
  <si>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</si>
  <si>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</si>
  <si>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</si>
  <si>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</si>
  <si>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</si>
  <si>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</si>
  <si>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</si>
  <si>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</si>
  <si>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</si>
  <si>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</si>
  <si>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</si>
  <si>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</si>
  <si>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</si>
  <si>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</si>
  <si>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</si>
  <si>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</si>
  <si>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</si>
  <si>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</si>
  <si>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</si>
  <si>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</si>
  <si>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</si>
  <si>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</si>
  <si>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</si>
  <si>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</si>
  <si>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</si>
  <si>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</si>
  <si>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</si>
  <si>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</si>
  <si>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</si>
  <si>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</si>
  <si>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</si>
  <si>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</si>
  <si>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</si>
  <si>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</si>
  <si>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</si>
  <si>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</si>
  <si>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</si>
  <si>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</si>
  <si>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</si>
  <si>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</si>
  <si>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</si>
  <si>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</si>
  <si>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</si>
  <si>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</si>
  <si>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</si>
  <si>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</si>
  <si>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</si>
  <si>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</si>
  <si>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</si>
  <si>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</si>
  <si>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</si>
  <si>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</si>
  <si>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</si>
  <si>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</si>
  <si>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</si>
  <si>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</si>
  <si>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</si>
  <si>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</si>
  <si>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</si>
  <si>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</si>
  <si>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</si>
  <si>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</si>
  <si>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</si>
  <si>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</si>
  <si>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</si>
  <si>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</si>
  <si>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</si>
  <si>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</si>
  <si>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</si>
  <si>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</si>
  <si>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</si>
  <si>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</si>
  <si>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</si>
  <si>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</si>
  <si>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</si>
  <si>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</si>
  <si>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</si>
  <si>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</si>
  <si>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</si>
  <si>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</si>
  <si>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</si>
  <si>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</si>
  <si>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</si>
  <si>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</si>
  <si>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</si>
  <si>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</si>
  <si>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</si>
  <si>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</si>
  <si>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</si>
  <si>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</si>
  <si>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</si>
  <si>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</si>
  <si>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</si>
  <si>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</si>
  <si>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</si>
  <si>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</si>
  <si>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</si>
  <si>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</si>
  <si>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</si>
  <si>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</si>
  <si>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</si>
  <si>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</si>
  <si>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</si>
  <si>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</si>
  <si>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</si>
  <si>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</si>
  <si>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</si>
  <si>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</si>
  <si>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</si>
  <si>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</si>
  <si>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</si>
  <si>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</si>
  <si>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</si>
  <si>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</si>
  <si>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</si>
  <si>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</si>
  <si>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</si>
  <si>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</si>
  <si>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</si>
  <si>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</si>
  <si>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</si>
  <si>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</si>
  <si>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</si>
  <si>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</si>
  <si>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</si>
  <si>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</si>
  <si>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</si>
  <si>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</si>
  <si>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</si>
  <si>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</si>
  <si>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</si>
  <si>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</si>
  <si>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</si>
  <si>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</si>
  <si>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</si>
  <si>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</si>
  <si>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</si>
  <si>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</si>
  <si>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</si>
  <si>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</si>
  <si>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</si>
  <si>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</si>
  <si>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</si>
  <si>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</si>
  <si>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</si>
  <si>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</si>
  <si>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</si>
  <si>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</si>
  <si>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</si>
  <si>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</si>
  <si>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</si>
  <si>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</si>
  <si>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</si>
  <si>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</si>
  <si>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</si>
  <si>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</si>
  <si>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</si>
  <si>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</si>
  <si>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</si>
  <si>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</si>
  <si>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</si>
  <si>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</si>
  <si>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</si>
  <si>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</si>
  <si>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</si>
  <si>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</si>
  <si>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</si>
  <si>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</si>
  <si>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</si>
  <si>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</si>
  <si>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</si>
  <si>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</si>
  <si>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</si>
  <si>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</si>
  <si>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</si>
  <si>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</si>
  <si>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</si>
  <si>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</si>
  <si>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</si>
  <si>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</si>
  <si>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</si>
  <si>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</si>
  <si>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</si>
  <si>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</si>
  <si>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</si>
  <si>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</si>
  <si>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</si>
  <si>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</si>
  <si>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</si>
  <si>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</si>
  <si>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</si>
  <si>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</si>
  <si>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</si>
  <si>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</si>
  <si>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</si>
  <si>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</si>
  <si>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</si>
  <si>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</si>
  <si>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</si>
  <si>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</si>
  <si>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</si>
  <si>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</si>
  <si>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</si>
  <si>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</si>
  <si>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</si>
  <si>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</si>
  <si>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</si>
  <si>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</si>
  <si>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</si>
  <si>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</si>
  <si>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</si>
  <si>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</si>
  <si>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</si>
  <si>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</si>
  <si>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</si>
  <si>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</si>
  <si>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</si>
  <si>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</si>
  <si>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</si>
  <si>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</si>
  <si>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</si>
  <si>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</si>
  <si>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</si>
  <si>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</si>
  <si>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</si>
  <si>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</si>
  <si>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</si>
  <si>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</si>
  <si>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</si>
  <si>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</si>
  <si>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</si>
  <si>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</si>
  <si>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</si>
  <si>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</si>
  <si>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</si>
  <si>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</si>
  <si>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</si>
  <si>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</si>
  <si>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</si>
  <si>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</si>
  <si>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</si>
  <si>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</si>
  <si>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</si>
  <si>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</si>
  <si>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</si>
  <si>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</si>
  <si>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</si>
  <si>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</si>
  <si>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</si>
  <si>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</si>
  <si>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</si>
  <si>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</si>
  <si>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</si>
  <si>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</si>
  <si>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</si>
  <si>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</si>
  <si>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</si>
  <si>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</si>
  <si>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</si>
  <si>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</si>
  <si>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</si>
  <si>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</si>
  <si>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</si>
  <si>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</si>
  <si>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</si>
  <si>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</si>
  <si>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</si>
  <si>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</si>
  <si>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</si>
  <si>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</si>
  <si>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</si>
  <si>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</si>
  <si>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</si>
  <si>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</si>
  <si>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</si>
  <si>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</si>
  <si>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</si>
  <si>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</si>
  <si>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</si>
  <si>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</si>
  <si>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</si>
  <si>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</si>
  <si>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</si>
  <si>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</si>
  <si>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</si>
  <si>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</si>
  <si>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</si>
  <si>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</si>
  <si>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</si>
  <si>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</si>
  <si>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</si>
  <si>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</si>
  <si>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</si>
  <si>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</si>
  <si>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</si>
  <si>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</si>
  <si>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</si>
  <si>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</si>
  <si>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</si>
  <si>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</si>
  <si>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</si>
  <si>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</si>
  <si>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</si>
  <si>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</si>
  <si>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</si>
  <si>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</si>
  <si>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</si>
  <si>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</si>
  <si>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</si>
  <si>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</si>
  <si>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</si>
  <si>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</si>
  <si>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</si>
  <si>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</si>
  <si>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</si>
  <si>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</si>
  <si>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</si>
  <si>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</si>
  <si>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</si>
  <si>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</si>
  <si>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</si>
  <si>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</si>
  <si>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</si>
  <si>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</si>
  <si>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</si>
  <si>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</si>
  <si>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</si>
  <si>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</si>
  <si>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</si>
  <si>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</si>
  <si>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</si>
  <si>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</si>
  <si>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</si>
  <si>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</si>
  <si>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</si>
  <si>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</si>
  <si>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</si>
  <si>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</si>
  <si>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</si>
  <si>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</si>
  <si>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</si>
  <si>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</si>
  <si>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</si>
  <si>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</si>
  <si>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</si>
  <si>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</si>
  <si>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</si>
  <si>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</si>
  <si>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</si>
  <si>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</si>
  <si>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</si>
  <si>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</si>
  <si>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</si>
  <si>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</si>
  <si>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</si>
  <si>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</si>
  <si>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</si>
  <si>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</si>
  <si>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</si>
  <si>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</si>
  <si>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</si>
  <si>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</si>
  <si>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</si>
  <si>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</si>
  <si>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</si>
  <si>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</si>
  <si>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</si>
  <si>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</si>
  <si>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</si>
  <si>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</si>
  <si>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</si>
  <si>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</si>
  <si>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</si>
  <si>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</si>
  <si>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</si>
  <si>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</si>
  <si>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</si>
  <si>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</si>
  <si>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</si>
  <si>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</si>
  <si>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</si>
  <si>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</si>
  <si>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</si>
  <si>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</si>
  <si>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</si>
  <si>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</si>
  <si>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</si>
  <si>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</si>
  <si>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</si>
  <si>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</si>
  <si>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</si>
  <si>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</si>
  <si>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</si>
  <si>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</si>
  <si>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</si>
  <si>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</si>
  <si>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</si>
  <si>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</si>
  <si>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</si>
  <si>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</si>
  <si>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</si>
  <si>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</si>
  <si>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</si>
  <si>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</si>
  <si>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</si>
  <si>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</si>
  <si>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</si>
  <si>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</si>
  <si>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</si>
  <si>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</si>
  <si>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</si>
  <si>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</si>
  <si>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</si>
  <si>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</si>
  <si>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</si>
  <si>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</si>
  <si>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</si>
  <si>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</si>
  <si>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</si>
  <si>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</si>
  <si>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</si>
  <si>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</si>
  <si>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</si>
  <si>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</si>
  <si>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</si>
  <si>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</si>
  <si>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</si>
  <si>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</si>
  <si>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</si>
  <si>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</si>
  <si>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</si>
  <si>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</si>
  <si>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</si>
  <si>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</si>
  <si>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</si>
  <si>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</si>
  <si>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</si>
  <si>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</si>
  <si>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</si>
  <si>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</si>
  <si>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</si>
  <si>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</si>
  <si>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</si>
  <si>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</si>
  <si>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</si>
  <si>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</si>
  <si>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</si>
  <si>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</si>
  <si>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</si>
  <si>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</si>
  <si>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</si>
  <si>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</si>
  <si>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</si>
  <si>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</si>
  <si>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</si>
  <si>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</si>
  <si>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</si>
  <si>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</si>
  <si>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</si>
  <si>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</si>
  <si>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</si>
  <si>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</si>
  <si>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</si>
  <si>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</si>
  <si>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</si>
  <si>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</si>
  <si>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</si>
  <si>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</si>
  <si>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</si>
  <si>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</si>
  <si>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</si>
  <si>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</si>
  <si>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</si>
  <si>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</si>
  <si>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</si>
  <si>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</si>
  <si>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</si>
  <si>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</si>
  <si>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</si>
  <si>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</si>
  <si>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</si>
  <si>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</si>
  <si>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</si>
  <si>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</si>
  <si>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</si>
  <si>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</si>
  <si>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</si>
  <si>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</si>
  <si>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</si>
  <si>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</si>
  <si>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</si>
  <si>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</si>
  <si>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</si>
  <si>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</si>
  <si>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</si>
  <si>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</si>
  <si>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</si>
  <si>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</si>
  <si>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</si>
  <si>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</si>
  <si>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</si>
  <si>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</si>
  <si>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</si>
  <si>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</si>
  <si>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</si>
  <si>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</si>
  <si>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</si>
  <si>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</si>
  <si>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</si>
  <si>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</si>
  <si>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</si>
  <si>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</si>
  <si>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</si>
  <si>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</si>
  <si>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</si>
  <si>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</si>
  <si>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</si>
  <si>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</si>
  <si>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</si>
  <si>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</si>
  <si>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</si>
  <si>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</si>
  <si>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</si>
  <si>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</si>
  <si>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</si>
  <si>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</si>
  <si>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</si>
  <si>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</si>
  <si>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</si>
  <si>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</si>
  <si>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</si>
  <si>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</si>
  <si>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</si>
  <si>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</si>
  <si>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</si>
  <si>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</si>
  <si>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</si>
  <si>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</si>
  <si>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</si>
  <si>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</si>
  <si>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</si>
  <si>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</si>
  <si>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</si>
  <si>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</si>
  <si>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</si>
  <si>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</si>
  <si>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</si>
  <si>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</si>
  <si>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</si>
  <si>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</si>
  <si>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</si>
  <si>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</si>
  <si>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</si>
  <si>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</si>
  <si>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</si>
  <si>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</si>
  <si>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</si>
  <si>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</si>
  <si>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</si>
  <si>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</si>
  <si>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</si>
  <si>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</si>
  <si>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</si>
  <si>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</si>
  <si>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</si>
  <si>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</si>
  <si>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</si>
  <si>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</si>
  <si>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</si>
  <si>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</si>
  <si>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</si>
  <si>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</si>
  <si>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</si>
  <si>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</si>
  <si>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</si>
  <si>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</si>
  <si>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</si>
  <si>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</si>
  <si>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</si>
  <si>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</si>
  <si>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</si>
  <si>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</si>
  <si>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</si>
  <si>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</si>
  <si>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</si>
  <si>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</si>
  <si>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</si>
  <si>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</si>
  <si>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</si>
  <si>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</si>
  <si>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</si>
  <si>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</si>
  <si>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</si>
  <si>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</si>
  <si>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</si>
  <si>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</si>
  <si>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</si>
  <si>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</si>
  <si>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</si>
  <si>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</si>
  <si>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</si>
  <si>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</si>
  <si>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</si>
  <si>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</si>
  <si>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</si>
  <si>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</si>
  <si>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</si>
  <si>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</si>
  <si>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</si>
  <si>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</si>
  <si>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</si>
  <si>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</si>
  <si>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</si>
  <si>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</si>
  <si>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</si>
  <si>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</si>
  <si>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</si>
  <si>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</si>
  <si>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</si>
  <si>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</si>
  <si>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</si>
  <si>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</si>
  <si>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</si>
  <si>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</si>
  <si>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</si>
  <si>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</si>
  <si>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</si>
  <si>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</si>
  <si>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</si>
  <si>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</si>
  <si>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</si>
  <si>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</si>
  <si>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</si>
  <si>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</si>
  <si>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</si>
  <si>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</si>
  <si>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</si>
  <si>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</si>
  <si>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</si>
  <si>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</si>
  <si>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</si>
  <si>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</si>
  <si>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</si>
  <si>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</si>
  <si>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</si>
  <si>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</si>
  <si>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</si>
  <si>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</si>
  <si>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</si>
  <si>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</si>
  <si>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</si>
  <si>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</si>
  <si>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</si>
  <si>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</si>
  <si>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</si>
  <si>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</si>
  <si>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</si>
  <si>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</si>
  <si>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</si>
  <si>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</si>
  <si>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</si>
  <si>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</si>
  <si>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</si>
  <si>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</si>
  <si>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</si>
  <si>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</si>
  <si>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</si>
  <si>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</si>
  <si>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</si>
  <si>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</si>
  <si>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</si>
  <si>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</si>
  <si>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</si>
  <si>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</si>
  <si>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</si>
  <si>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</si>
  <si>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</si>
  <si>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</si>
  <si>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</si>
  <si>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</si>
  <si>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</si>
  <si>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</si>
  <si>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</si>
  <si>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</si>
  <si>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</si>
  <si>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</si>
  <si>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</si>
  <si>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</si>
  <si>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</si>
  <si>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</si>
  <si>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</si>
  <si>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</si>
  <si>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</si>
  <si>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</si>
  <si>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</si>
  <si>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</si>
  <si>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</si>
  <si>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</si>
  <si>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</si>
  <si>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</si>
  <si>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</si>
  <si>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</si>
  <si>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</si>
  <si>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</si>
  <si>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</si>
  <si>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</si>
  <si>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</si>
  <si>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</si>
  <si>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</si>
  <si>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</si>
  <si>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</si>
  <si>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</si>
  <si>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</si>
  <si>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</si>
  <si>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</si>
  <si>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</si>
  <si>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</si>
  <si>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</si>
  <si>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</si>
  <si>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</si>
  <si>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</si>
  <si>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</si>
  <si>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</si>
  <si>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</si>
  <si>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</si>
  <si>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</si>
  <si>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</si>
  <si>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</si>
  <si>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</si>
  <si>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</si>
  <si>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</si>
  <si>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</si>
  <si>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</si>
  <si>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</si>
  <si>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</si>
  <si>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</si>
  <si>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</si>
  <si>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</si>
  <si>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</si>
  <si>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</si>
  <si>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</si>
  <si>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</si>
  <si>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</si>
  <si>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</si>
  <si>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</si>
  <si>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</si>
  <si>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</si>
  <si>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</si>
  <si>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</si>
  <si>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</si>
  <si>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</si>
  <si>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</si>
  <si>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</si>
  <si>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</si>
  <si>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</si>
  <si>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</si>
  <si>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</si>
  <si>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</si>
  <si>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</si>
  <si>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</si>
  <si>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</si>
  <si>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</si>
  <si>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</si>
  <si>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</si>
  <si>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</si>
  <si>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</si>
  <si>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</si>
  <si>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</si>
  <si>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</si>
  <si>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</si>
  <si>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</si>
  <si>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</si>
  <si>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</si>
  <si>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</si>
  <si>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</si>
  <si>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</si>
  <si>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</si>
  <si>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</si>
  <si>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</si>
  <si>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</si>
  <si>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</si>
  <si>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</si>
  <si>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</si>
  <si>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</si>
  <si>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</si>
  <si>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</si>
  <si>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</si>
  <si>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</si>
  <si>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</si>
  <si>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</si>
  <si>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</si>
  <si>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</si>
  <si>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</si>
  <si>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</si>
  <si>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</si>
  <si>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</si>
  <si>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</si>
  <si>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</si>
  <si>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</si>
  <si>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</si>
  <si>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</si>
  <si>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</si>
  <si>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</si>
  <si>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</si>
  <si>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</si>
  <si>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</si>
  <si>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</si>
  <si>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</si>
  <si>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</si>
  <si>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</si>
  <si>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</si>
  <si>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</si>
  <si>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</si>
  <si>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</si>
  <si>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</si>
  <si>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</si>
  <si>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</si>
  <si>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</si>
  <si>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</si>
  <si>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</si>
  <si>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</si>
  <si>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</si>
  <si>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</si>
  <si>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</si>
  <si>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</si>
  <si>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</si>
  <si>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</si>
  <si>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</si>
  <si>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</si>
  <si>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</si>
  <si>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</si>
  <si>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</si>
  <si>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</si>
  <si>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</si>
  <si>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</si>
  <si>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</si>
  <si>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</si>
  <si>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</si>
  <si>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</si>
  <si>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</si>
  <si>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</si>
  <si>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</si>
  <si>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</si>
  <si>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</si>
  <si>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</si>
  <si>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</si>
  <si>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</si>
  <si>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</si>
  <si>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</si>
  <si>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</si>
  <si>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</si>
  <si>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</si>
  <si>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</si>
  <si>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</si>
  <si>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</si>
  <si>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</si>
  <si>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</si>
  <si>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</si>
  <si>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</si>
  <si>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</si>
  <si>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</si>
  <si>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</si>
  <si>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</si>
  <si>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</si>
  <si>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</si>
  <si>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</si>
  <si>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</si>
  <si>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</si>
  <si>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</si>
  <si>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</si>
  <si>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</si>
  <si>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</si>
  <si>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</si>
  <si>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</si>
  <si>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</si>
  <si>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</si>
  <si>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</si>
  <si>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</si>
  <si>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</si>
  <si>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</si>
  <si>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</si>
  <si>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</si>
  <si>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</si>
  <si>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</si>
  <si>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</si>
  <si>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</si>
  <si>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</si>
  <si>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</si>
  <si>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</si>
  <si>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</si>
  <si>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</si>
  <si>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</si>
  <si>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</si>
  <si>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</si>
  <si>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</si>
  <si>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</si>
  <si>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</si>
  <si>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</si>
  <si>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</si>
  <si>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</si>
  <si>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</si>
  <si>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</si>
  <si>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</si>
  <si>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</si>
  <si>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</si>
  <si>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</si>
  <si>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</si>
  <si>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</si>
  <si>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</si>
  <si>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</si>
  <si>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</si>
  <si>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</si>
  <si>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</si>
  <si>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</si>
  <si>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</si>
  <si>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</si>
  <si>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</si>
  <si>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</si>
  <si>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</si>
  <si>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</si>
  <si>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</si>
  <si>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</si>
  <si>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</si>
  <si>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</si>
  <si>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</si>
  <si>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</si>
  <si>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</si>
  <si>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</si>
  <si>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</si>
  <si>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</si>
  <si>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</si>
  <si>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</si>
  <si>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</si>
  <si>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</si>
  <si>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</si>
  <si>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</si>
  <si>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</si>
  <si>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</si>
  <si>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</si>
  <si>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</si>
  <si>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</si>
  <si>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</si>
  <si>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</si>
  <si>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</si>
  <si>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</si>
  <si>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</si>
  <si>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</si>
  <si>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</si>
  <si>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</si>
  <si>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</si>
  <si>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</si>
  <si>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</si>
  <si>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</si>
  <si>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</si>
  <si>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</si>
  <si>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</si>
  <si>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</si>
  <si>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</si>
  <si>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</si>
  <si>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</si>
  <si>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</si>
  <si>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</si>
  <si>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</si>
  <si>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</si>
  <si>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</si>
  <si>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</si>
  <si>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</si>
  <si>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</si>
  <si>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</si>
  <si>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</si>
  <si>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</si>
  <si>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</si>
  <si>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</si>
  <si>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</si>
  <si>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</si>
  <si>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</si>
  <si>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</si>
  <si>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</si>
  <si>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</si>
  <si>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</si>
  <si>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</si>
  <si>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</si>
  <si>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</si>
  <si>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</si>
  <si>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</si>
  <si>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</si>
  <si>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</si>
  <si>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</si>
  <si>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</si>
  <si>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</si>
  <si>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</si>
  <si>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</si>
  <si>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</si>
  <si>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</si>
  <si>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</si>
  <si>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</si>
  <si>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</si>
  <si>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</si>
  <si>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</si>
  <si>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</si>
  <si>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</si>
  <si>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</si>
  <si>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</si>
  <si>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</si>
  <si>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</si>
  <si>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</si>
  <si>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</si>
  <si>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</si>
  <si>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</si>
  <si>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</si>
  <si>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</si>
  <si>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</si>
  <si>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</si>
  <si>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</si>
  <si>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</si>
  <si>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</si>
  <si>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</si>
  <si>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</si>
  <si>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</si>
  <si>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</si>
  <si>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</si>
  <si>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</si>
  <si>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</si>
  <si>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</si>
  <si>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</si>
  <si>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</si>
  <si>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</si>
  <si>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</si>
  <si>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</si>
  <si>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</si>
  <si>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</si>
  <si>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</si>
  <si>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</si>
  <si>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</si>
  <si>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</si>
  <si>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</si>
  <si>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</si>
  <si>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</si>
  <si>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</si>
  <si>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</si>
  <si>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</si>
  <si>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</si>
  <si>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</si>
  <si>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</si>
  <si>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</si>
  <si>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</si>
  <si>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</si>
  <si>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</si>
  <si>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</si>
  <si>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</si>
  <si>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</si>
  <si>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</si>
  <si>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</si>
  <si>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</si>
  <si>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</si>
  <si>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</si>
  <si>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</si>
  <si>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</si>
  <si>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</si>
  <si>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</si>
  <si>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</si>
  <si>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</si>
  <si>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</si>
  <si>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</si>
  <si>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</si>
  <si>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</si>
  <si>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</si>
  <si>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</si>
  <si>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</si>
  <si>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</si>
  <si>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</si>
  <si>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</si>
  <si>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</si>
  <si>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</si>
  <si>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</si>
  <si>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</si>
  <si>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</si>
  <si>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</si>
  <si>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</si>
  <si>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</si>
  <si>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</si>
  <si>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</si>
  <si>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</si>
  <si>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</si>
  <si>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</si>
  <si>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</si>
  <si>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</si>
  <si>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</si>
  <si>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</si>
  <si>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</si>
  <si>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</si>
  <si>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</si>
  <si>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</si>
  <si>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</si>
  <si>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</si>
  <si>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</si>
  <si>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</si>
  <si>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</si>
  <si>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</si>
  <si>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</si>
  <si>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</si>
  <si>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</si>
  <si>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</si>
  <si>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</si>
  <si>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</si>
  <si>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</si>
  <si>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</si>
  <si>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</si>
  <si>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</si>
  <si>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</si>
  <si>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</si>
  <si>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</si>
  <si>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</si>
  <si>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</si>
  <si>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</si>
  <si>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</si>
  <si>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</si>
  <si>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</si>
  <si>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</si>
  <si>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</si>
  <si>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</si>
  <si>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</si>
  <si>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</si>
  <si>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</si>
  <si>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</si>
  <si>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</si>
  <si>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</si>
  <si>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</si>
  <si>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</si>
  <si>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</si>
  <si>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</si>
  <si>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</si>
  <si>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</si>
  <si>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</si>
  <si>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</si>
  <si>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</si>
  <si>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</si>
  <si>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</si>
  <si>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</si>
  <si>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</si>
  <si>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</si>
  <si>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</si>
  <si>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</si>
  <si>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</si>
  <si>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</si>
  <si>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</si>
  <si>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</si>
  <si>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</si>
  <si>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</si>
  <si>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</si>
  <si>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</si>
  <si>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</si>
  <si>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</si>
  <si>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</si>
  <si>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</si>
  <si>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</si>
  <si>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</si>
  <si>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</si>
  <si>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</si>
  <si>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</si>
  <si>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</si>
  <si>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</si>
  <si>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</si>
  <si>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</si>
  <si>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</si>
  <si>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</si>
  <si>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</si>
  <si>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</si>
  <si>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</si>
  <si>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</si>
  <si>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</si>
  <si>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</si>
  <si>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</si>
  <si>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</si>
  <si>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</si>
  <si>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</si>
  <si>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</si>
  <si>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</si>
  <si>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</si>
  <si>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</si>
  <si>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</si>
  <si>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</si>
  <si>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</si>
  <si>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</si>
  <si>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</si>
  <si>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</si>
  <si>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</si>
  <si>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</si>
  <si>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</si>
  <si>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</si>
  <si>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</si>
  <si>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</si>
  <si>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</si>
  <si>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</si>
  <si>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</si>
  <si>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</si>
  <si>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</si>
  <si>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</si>
  <si>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</si>
  <si>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</si>
  <si>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</si>
  <si>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</si>
  <si>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</si>
  <si>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</si>
  <si>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</si>
  <si>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</si>
  <si>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</si>
  <si>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</si>
  <si>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</si>
  <si>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</si>
  <si>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</si>
  <si>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</si>
  <si>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</si>
  <si>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</si>
  <si>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</si>
  <si>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</si>
  <si>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</si>
  <si>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</si>
  <si>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</si>
  <si>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</si>
  <si>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</si>
  <si>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</si>
  <si>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</si>
  <si>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</si>
  <si>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</si>
  <si>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</si>
  <si>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</si>
  <si>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</si>
  <si>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</si>
  <si>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</si>
  <si>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</si>
  <si>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</si>
  <si>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</si>
  <si>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</si>
  <si>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</si>
  <si>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</si>
  <si>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</si>
  <si>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</si>
  <si>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</si>
  <si>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</si>
  <si>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</si>
  <si>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</si>
  <si>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</si>
  <si>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</si>
  <si>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</si>
  <si>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</si>
  <si>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</si>
  <si>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</si>
  <si>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</si>
  <si>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</si>
  <si>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</si>
  <si>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</si>
  <si>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</si>
  <si>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</si>
  <si>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</si>
  <si>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</si>
  <si>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</si>
  <si>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</si>
  <si>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</si>
  <si>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</si>
  <si>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</si>
  <si>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</si>
  <si>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</si>
  <si>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</si>
  <si>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</si>
  <si>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</si>
  <si>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</si>
  <si>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</si>
  <si>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</si>
  <si>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</si>
  <si>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</si>
  <si>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</si>
  <si>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</si>
  <si>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</si>
  <si>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</si>
  <si>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</si>
  <si>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</si>
  <si>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</si>
  <si>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</si>
  <si>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</si>
  <si>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</si>
  <si>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</si>
  <si>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</si>
  <si>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</si>
  <si>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</si>
  <si>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</si>
  <si>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</si>
  <si>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</si>
  <si>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</si>
  <si>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</si>
  <si>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</si>
  <si>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</si>
  <si>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</si>
  <si>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</si>
  <si>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</si>
  <si>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</si>
  <si>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</si>
  <si>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</si>
  <si>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</si>
  <si>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</si>
  <si>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</si>
  <si>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</si>
  <si>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</si>
  <si>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</si>
  <si>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</si>
  <si>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</si>
  <si>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</si>
  <si>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</si>
  <si>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</si>
  <si>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</si>
  <si>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</si>
  <si>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</si>
  <si>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</si>
  <si>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</si>
  <si>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</si>
  <si>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</si>
  <si>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</si>
  <si>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</si>
  <si>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</si>
  <si>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</si>
  <si>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</si>
  <si>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</si>
  <si>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</si>
  <si>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</si>
  <si>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</si>
  <si>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</si>
  <si>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</si>
  <si>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</si>
  <si>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</si>
  <si>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</si>
  <si>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</si>
  <si>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</si>
  <si>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</si>
  <si>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</si>
  <si>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</si>
  <si>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</si>
  <si>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</si>
  <si>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</si>
  <si>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</si>
  <si>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</si>
  <si>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</si>
  <si>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</si>
  <si>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</si>
  <si>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</si>
  <si>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</si>
  <si>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</si>
  <si>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</si>
  <si>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</si>
  <si>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</si>
  <si>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</si>
  <si>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</si>
  <si>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</si>
  <si>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</si>
  <si>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</si>
  <si>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</si>
  <si>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</si>
  <si>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</si>
  <si>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</si>
  <si>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</si>
  <si>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</si>
  <si>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</si>
  <si>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</si>
  <si>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</si>
  <si>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</si>
  <si>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</si>
  <si>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</si>
  <si>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</si>
  <si>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</si>
  <si>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</si>
  <si>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</si>
  <si>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</si>
  <si>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</si>
  <si>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</si>
  <si>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</si>
  <si>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</si>
  <si>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</si>
  <si>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</si>
  <si>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</si>
  <si>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</si>
  <si>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</si>
  <si>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</si>
  <si>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</si>
  <si>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</si>
  <si>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</si>
  <si>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</si>
  <si>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</si>
  <si>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</si>
  <si>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</si>
  <si>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</si>
  <si>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</si>
  <si>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</si>
  <si>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</si>
  <si>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</si>
  <si>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</si>
  <si>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</si>
  <si>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</si>
  <si>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</si>
  <si>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</si>
  <si>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</si>
  <si>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</si>
  <si>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</si>
  <si>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</si>
  <si>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</si>
  <si>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</si>
  <si>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</si>
  <si>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</si>
  <si>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</si>
  <si>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</si>
  <si>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</si>
  <si>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</si>
  <si>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</si>
  <si>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</si>
  <si>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</si>
  <si>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</si>
  <si>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</si>
  <si>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</si>
  <si>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</si>
  <si>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</si>
  <si>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</si>
  <si>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</si>
  <si>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</si>
  <si>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</si>
  <si>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</si>
  <si>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</si>
  <si>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</si>
  <si>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</si>
  <si>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</si>
  <si>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</si>
  <si>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</si>
  <si>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</si>
  <si>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</si>
  <si>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</si>
  <si>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</si>
  <si>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</si>
  <si>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</si>
  <si>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</si>
  <si>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</si>
  <si>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</si>
  <si>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</si>
  <si>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</si>
  <si>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</si>
  <si>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</si>
  <si>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</si>
  <si>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</si>
  <si>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</si>
  <si>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</si>
  <si>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</si>
  <si>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</si>
  <si>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</si>
  <si>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</si>
  <si>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</si>
  <si>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</si>
  <si>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</si>
  <si>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</si>
  <si>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</si>
  <si>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</si>
  <si>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</si>
  <si>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</si>
  <si>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</si>
  <si>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</si>
  <si>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</si>
  <si>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</si>
  <si>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</si>
  <si>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</si>
  <si>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</si>
  <si>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</si>
  <si>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</si>
  <si>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</si>
  <si>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</si>
  <si>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</si>
  <si>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</si>
  <si>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</si>
  <si>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</si>
  <si>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</si>
  <si>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</si>
  <si>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</si>
  <si>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</si>
  <si>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</si>
  <si>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</si>
  <si>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</si>
  <si>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</si>
  <si>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</si>
  <si>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</si>
  <si>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</si>
  <si>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</si>
  <si>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</si>
  <si>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</si>
  <si>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</si>
  <si>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</si>
  <si>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</si>
  <si>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</si>
  <si>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</si>
  <si>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</si>
  <si>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</si>
  <si>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</si>
  <si>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</si>
  <si>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</si>
  <si>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</si>
  <si>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</si>
  <si>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</si>
  <si>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</si>
  <si>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</si>
  <si>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</si>
  <si>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</si>
  <si>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</si>
  <si>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</si>
  <si>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</si>
  <si>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</si>
  <si>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</si>
  <si>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</si>
  <si>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</si>
  <si>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</si>
  <si>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</si>
  <si>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</si>
  <si>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</si>
  <si>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</si>
  <si>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</si>
  <si>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</si>
  <si>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</si>
  <si>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</si>
  <si>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</si>
  <si>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</si>
  <si>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</si>
  <si>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</si>
  <si>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</si>
  <si>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</si>
  <si>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</si>
  <si>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</si>
  <si>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</si>
  <si>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</si>
  <si>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</si>
  <si>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</si>
  <si>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</si>
  <si>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</si>
  <si>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</si>
  <si>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</si>
  <si>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</si>
  <si>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</si>
  <si>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</si>
  <si>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</si>
  <si>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</si>
  <si>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</si>
  <si>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</si>
  <si>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</si>
  <si>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</si>
  <si>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</si>
  <si>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</si>
  <si>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</si>
  <si>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</si>
  <si>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</si>
  <si>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</si>
  <si>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</si>
  <si>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</si>
  <si>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</si>
  <si>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</si>
  <si>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</si>
  <si>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</si>
  <si>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</si>
  <si>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</si>
  <si>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</si>
  <si>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</si>
  <si>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</si>
  <si>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</si>
  <si>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</si>
  <si>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</si>
  <si>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</si>
  <si>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</si>
  <si>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</si>
  <si>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</si>
  <si>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</si>
  <si>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</si>
  <si>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</si>
  <si>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</si>
  <si>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</si>
  <si>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</si>
  <si>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</si>
  <si>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</si>
  <si>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</si>
  <si>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</si>
  <si>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</si>
  <si>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</si>
  <si>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</si>
  <si>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</si>
  <si>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</si>
  <si>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</si>
  <si>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</si>
  <si>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</si>
  <si>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</si>
  <si>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</si>
  <si>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</si>
  <si>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</si>
  <si>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</si>
  <si>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</si>
  <si>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</si>
  <si>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</si>
  <si>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</si>
  <si>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</si>
  <si>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</si>
  <si>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</si>
  <si>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</si>
  <si>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</si>
  <si>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</si>
  <si>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</si>
  <si>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</si>
  <si>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</si>
  <si>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</si>
  <si>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</si>
  <si>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</si>
  <si>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</si>
  <si>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</si>
  <si>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</si>
  <si>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</si>
  <si>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</si>
  <si>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</si>
  <si>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</si>
  <si>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</si>
  <si>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</si>
  <si>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</si>
  <si>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</si>
  <si>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</si>
  <si>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</si>
  <si>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</si>
  <si>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</si>
  <si>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</si>
  <si>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</si>
  <si>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</si>
  <si>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</si>
  <si>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</si>
  <si>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</si>
  <si>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</si>
  <si>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</si>
  <si>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</si>
  <si>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</si>
  <si>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</si>
  <si>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</si>
  <si>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</si>
  <si>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</si>
  <si>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</si>
  <si>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</si>
  <si>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</si>
  <si>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</si>
  <si>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</si>
  <si>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</si>
  <si>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</si>
  <si>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</si>
  <si>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</si>
  <si>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</si>
  <si>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</si>
  <si>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</si>
  <si>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</si>
  <si>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</si>
  <si>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</si>
  <si>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</si>
  <si>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</si>
  <si>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</si>
  <si>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</si>
  <si>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</si>
  <si>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</si>
  <si>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</si>
  <si>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</si>
  <si>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</si>
  <si>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</si>
  <si>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</si>
  <si>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</si>
  <si>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</si>
  <si>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</si>
  <si>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</si>
  <si>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</si>
  <si>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</si>
  <si>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</si>
  <si>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</si>
  <si>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</si>
  <si>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</si>
  <si>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</si>
  <si>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</si>
  <si>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</si>
  <si>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</si>
  <si>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</si>
  <si>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</si>
  <si>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</si>
  <si>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</si>
  <si>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</si>
  <si>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</si>
  <si>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</si>
  <si>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</si>
  <si>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</si>
  <si>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</si>
  <si>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</si>
  <si>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</si>
  <si>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</si>
  <si>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</si>
  <si>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</si>
  <si>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</si>
  <si>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</si>
  <si>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</si>
  <si>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</si>
  <si>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</si>
  <si>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</si>
  <si>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</si>
  <si>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</si>
  <si>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</si>
  <si>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</si>
  <si>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</si>
  <si>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</si>
  <si>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</si>
  <si>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</si>
  <si>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</si>
  <si>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</si>
  <si>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</si>
  <si>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</si>
  <si>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</si>
  <si>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</si>
  <si>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</si>
  <si>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</si>
  <si>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</si>
  <si>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</si>
  <si>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</si>
  <si>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</si>
  <si>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</si>
  <si>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</si>
  <si>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</si>
  <si>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</si>
  <si>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</si>
  <si>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</si>
  <si>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</si>
  <si>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</si>
  <si>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</si>
  <si>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</si>
  <si>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</si>
  <si>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</si>
  <si>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</si>
  <si>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</si>
  <si>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</si>
  <si>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</si>
  <si>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</si>
  <si>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</si>
  <si>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</si>
  <si>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</si>
  <si>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</si>
  <si>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</si>
  <si>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</si>
  <si>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</si>
  <si>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</si>
  <si>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</si>
  <si>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</si>
  <si>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</si>
  <si>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</si>
  <si>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</si>
  <si>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</si>
  <si>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</si>
  <si>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</si>
  <si>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</si>
  <si>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</si>
  <si>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</si>
  <si>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</si>
  <si>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</si>
  <si>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</si>
  <si>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</si>
  <si>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</si>
  <si>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</si>
  <si>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</si>
  <si>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</si>
  <si>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</si>
  <si>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</si>
  <si>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</si>
  <si>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</si>
  <si>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</si>
  <si>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</si>
  <si>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</si>
  <si>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</si>
  <si>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</si>
  <si>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</si>
  <si>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</si>
  <si>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</si>
  <si>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</si>
  <si>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</si>
  <si>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</si>
  <si>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</si>
  <si>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</si>
  <si>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</si>
  <si>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</si>
  <si>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</si>
  <si>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</si>
  <si>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</si>
  <si>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</si>
  <si>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</si>
  <si>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</si>
  <si>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</si>
  <si>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</si>
  <si>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</si>
  <si>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</si>
  <si>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</si>
  <si>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</si>
  <si>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</si>
  <si>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</si>
  <si>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</si>
  <si>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</si>
  <si>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</si>
  <si>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</si>
  <si>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</si>
  <si>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</si>
  <si>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</si>
  <si>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</si>
  <si>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</si>
  <si>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</si>
  <si>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</si>
  <si>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</si>
  <si>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</si>
  <si>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</si>
  <si>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</si>
  <si>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</si>
  <si>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</si>
  <si>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</si>
  <si>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</si>
  <si>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</si>
  <si>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</si>
  <si>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</si>
  <si>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</si>
  <si>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</si>
  <si>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</si>
  <si>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</si>
  <si>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</si>
  <si>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</si>
  <si>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</si>
  <si>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</si>
  <si>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</si>
  <si>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</si>
  <si>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</si>
  <si>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</si>
  <si>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</si>
  <si>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</si>
  <si>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</si>
  <si>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</si>
  <si>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</si>
  <si>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</si>
  <si>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</si>
  <si>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</si>
  <si>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</si>
  <si>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</si>
  <si>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</si>
  <si>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</si>
  <si>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</si>
  <si>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</si>
  <si>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</si>
  <si>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</si>
  <si>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</si>
  <si>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</si>
  <si>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</si>
  <si>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</si>
  <si>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</si>
  <si>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</si>
  <si>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</si>
  <si>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</si>
  <si>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</si>
  <si>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</si>
  <si>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</si>
  <si>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</si>
  <si>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</si>
  <si>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</si>
  <si>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</si>
  <si>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</si>
  <si>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</si>
  <si>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</si>
  <si>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</si>
  <si>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</si>
  <si>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</si>
  <si>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</si>
  <si>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</si>
  <si>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</si>
  <si>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</si>
  <si>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</si>
  <si>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</si>
  <si>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</si>
  <si>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</si>
  <si>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</si>
  <si>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</si>
  <si>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</si>
  <si>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</si>
  <si>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</si>
  <si>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</si>
  <si>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</si>
  <si>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</si>
  <si>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</si>
  <si>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</si>
  <si>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</si>
  <si>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</si>
  <si>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</si>
  <si>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</si>
  <si>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</si>
  <si>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</si>
  <si>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</si>
  <si>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</si>
  <si>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</si>
  <si>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</si>
  <si>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</si>
  <si>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</si>
  <si>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</si>
  <si>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</si>
  <si>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</si>
  <si>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</si>
  <si>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</si>
  <si>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</si>
  <si>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</si>
  <si>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</si>
  <si>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</si>
  <si>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</si>
  <si>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</si>
  <si>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</si>
  <si>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</si>
  <si>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</si>
  <si>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</si>
  <si>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</si>
  <si>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</si>
  <si>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</si>
  <si>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</si>
  <si>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</si>
  <si>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</si>
  <si>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</si>
  <si>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</si>
  <si>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</si>
  <si>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</si>
  <si>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</si>
  <si>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</si>
  <si>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</si>
  <si>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</si>
  <si>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</si>
  <si>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</si>
  <si>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</si>
  <si>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</si>
  <si>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</si>
  <si>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</si>
  <si>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</si>
  <si>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</si>
  <si>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</si>
  <si>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</si>
  <si>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</si>
  <si>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</si>
  <si>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</si>
  <si>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</si>
  <si>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</si>
  <si>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</si>
  <si>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</si>
  <si>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</si>
  <si>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</si>
  <si>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</si>
  <si>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</si>
  <si>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</si>
  <si>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</si>
  <si>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</si>
  <si>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</si>
  <si>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</si>
  <si>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</si>
  <si>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</si>
  <si>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</si>
  <si>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</si>
  <si>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</si>
  <si>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</si>
  <si>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</si>
  <si>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</si>
  <si>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</si>
  <si>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</si>
  <si>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</si>
  <si>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</si>
  <si>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</si>
  <si>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</si>
  <si>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</si>
  <si>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</si>
  <si>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</si>
  <si>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</si>
  <si>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</si>
  <si>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</si>
  <si>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</si>
  <si>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</si>
  <si>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</si>
  <si>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</si>
  <si>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</si>
  <si>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</si>
  <si>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</si>
  <si>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</si>
  <si>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</si>
  <si>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</si>
  <si>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</si>
  <si>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</si>
  <si>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</si>
  <si>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</si>
  <si>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</si>
  <si>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</si>
  <si>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</si>
  <si>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</si>
  <si>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</si>
  <si>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</si>
  <si>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</si>
  <si>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</si>
  <si>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</si>
  <si>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</si>
  <si>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</si>
  <si>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</si>
  <si>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</si>
  <si>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</si>
  <si>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</si>
  <si>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</si>
  <si>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</si>
  <si>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</si>
  <si>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</si>
  <si>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</si>
  <si>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</si>
  <si>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</si>
  <si>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</si>
  <si>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</si>
  <si>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</si>
  <si>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</si>
  <si>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</si>
  <si>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</si>
  <si>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</si>
  <si>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</si>
  <si>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</si>
  <si>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</si>
  <si>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</si>
  <si>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</si>
  <si>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</si>
  <si>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</si>
  <si>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</si>
  <si>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</si>
  <si>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</si>
  <si>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</si>
  <si>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</si>
  <si>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</si>
  <si>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</si>
  <si>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</si>
  <si>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</si>
  <si>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</si>
  <si>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</si>
  <si>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</si>
  <si>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</si>
  <si>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</si>
  <si>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</si>
  <si>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</si>
  <si>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</si>
  <si>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</si>
  <si>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</si>
  <si>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</si>
  <si>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</si>
  <si>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</si>
  <si>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</si>
  <si>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</si>
  <si>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</si>
  <si>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</si>
  <si>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</si>
  <si>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</si>
  <si>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</si>
  <si>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</si>
  <si>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</si>
  <si>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</si>
  <si>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</si>
  <si>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</si>
  <si>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</si>
  <si>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</si>
  <si>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</si>
  <si>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</si>
  <si>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</si>
  <si>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</si>
  <si>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</si>
  <si>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</si>
  <si>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</si>
  <si>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</si>
  <si>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</si>
  <si>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</si>
  <si>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</si>
  <si>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</si>
  <si>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</si>
  <si>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</si>
  <si>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</si>
  <si>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</si>
  <si>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</si>
  <si>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</si>
  <si>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</si>
  <si>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</si>
  <si>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</si>
  <si>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</si>
  <si>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</si>
  <si>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</si>
  <si>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</si>
  <si>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</si>
  <si>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</si>
  <si>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</si>
  <si>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</si>
  <si>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</si>
  <si>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</si>
  <si>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</si>
  <si>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</si>
  <si>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</si>
  <si>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</si>
  <si>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</si>
  <si>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</si>
  <si>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</si>
  <si>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</si>
  <si>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</si>
  <si>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</si>
  <si>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</si>
  <si>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</si>
  <si>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</si>
  <si>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</si>
  <si>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</si>
  <si>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</si>
  <si>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</si>
  <si>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</si>
  <si>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</si>
  <si>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</si>
  <si>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</si>
  <si>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</si>
  <si>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</si>
  <si>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</si>
  <si>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</si>
  <si>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</si>
  <si>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</si>
  <si>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</si>
  <si>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</si>
  <si>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</si>
  <si>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</si>
  <si>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</si>
  <si>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</si>
  <si>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</si>
  <si>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</si>
  <si>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</si>
  <si>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</si>
  <si>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</si>
  <si>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</si>
  <si>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</si>
  <si>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</si>
  <si>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</si>
  <si>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</si>
  <si>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</si>
  <si>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</si>
  <si>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</si>
  <si>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</si>
  <si>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</si>
  <si>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</si>
  <si>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</si>
  <si>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</si>
  <si>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</si>
  <si>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</si>
  <si>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</si>
  <si>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</si>
  <si>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</si>
  <si>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</si>
  <si>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</si>
  <si>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</si>
  <si>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</si>
  <si>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</si>
  <si>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</si>
  <si>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</si>
  <si>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</si>
  <si>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</si>
  <si>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</si>
  <si>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</si>
  <si>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</si>
  <si>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</si>
  <si>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</si>
  <si>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</si>
  <si>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</si>
  <si>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</si>
  <si>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</si>
  <si>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</si>
  <si>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</si>
  <si>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</si>
  <si>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</si>
  <si>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</si>
  <si>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</si>
  <si>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</si>
  <si>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</si>
  <si>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</si>
  <si>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</si>
  <si>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</si>
  <si>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</si>
  <si>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</si>
  <si>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</si>
  <si>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</si>
  <si>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</si>
  <si>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</si>
  <si>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</si>
  <si>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</si>
  <si>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</si>
  <si>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</si>
  <si>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</si>
  <si>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</si>
  <si>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</si>
  <si>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</si>
  <si>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</si>
  <si>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</si>
  <si>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</si>
  <si>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</si>
  <si>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</si>
  <si>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</si>
  <si>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</si>
  <si>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</si>
  <si>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</si>
  <si>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</si>
  <si>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</si>
  <si>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</si>
  <si>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</si>
  <si>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</si>
  <si>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</si>
  <si>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</si>
  <si>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</si>
  <si>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</si>
  <si>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</si>
  <si>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</si>
  <si>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</si>
  <si>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</si>
  <si>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</si>
  <si>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</si>
  <si>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</si>
  <si>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</si>
  <si>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</si>
  <si>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</si>
  <si>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</si>
  <si>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</si>
  <si>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</si>
  <si>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</si>
  <si>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</si>
  <si>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</si>
  <si>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</si>
  <si>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</si>
  <si>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</si>
  <si>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</si>
  <si>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</si>
  <si>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</si>
  <si>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</si>
  <si>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</si>
  <si>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</si>
  <si>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</si>
  <si>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</si>
  <si>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</si>
  <si>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</si>
  <si>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</si>
  <si>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</si>
  <si>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</si>
  <si>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</si>
  <si>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</si>
  <si>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</si>
  <si>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</si>
  <si>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</si>
  <si>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</si>
  <si>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</si>
  <si>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</si>
  <si>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</si>
  <si>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</si>
  <si>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</si>
  <si>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</si>
  <si>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</si>
  <si>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</si>
  <si>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</si>
  <si>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</si>
  <si>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</si>
  <si>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</si>
  <si>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</si>
  <si>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</si>
  <si>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</si>
  <si>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</si>
  <si>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</si>
  <si>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</si>
  <si>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</si>
  <si>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</si>
  <si>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</si>
  <si>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</si>
  <si>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</si>
  <si>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</si>
  <si>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</si>
  <si>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</si>
  <si>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</si>
  <si>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</si>
  <si>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</si>
  <si>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</si>
  <si>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</si>
  <si>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</si>
  <si>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</si>
  <si>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</si>
  <si>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</si>
  <si>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</si>
  <si>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</si>
  <si>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</si>
  <si>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</si>
  <si>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</si>
  <si>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</si>
  <si>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</si>
  <si>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</si>
  <si>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</si>
  <si>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</si>
  <si>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</si>
  <si>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</si>
  <si>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</si>
  <si>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</si>
  <si>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</si>
  <si>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</si>
  <si>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</si>
  <si>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</si>
  <si>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</si>
  <si>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</si>
  <si>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</si>
  <si>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</si>
  <si>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</si>
  <si>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</si>
  <si>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</si>
  <si>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</si>
  <si>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</si>
  <si>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</si>
  <si>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</si>
  <si>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</si>
  <si>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</si>
  <si>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</si>
  <si>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</si>
  <si>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</si>
  <si>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</si>
  <si>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</si>
  <si>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</si>
  <si>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</si>
  <si>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</si>
  <si>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</si>
  <si>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</si>
  <si>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</si>
  <si>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</si>
  <si>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</si>
  <si>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</si>
  <si>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</si>
  <si>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</si>
  <si>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</si>
  <si>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</si>
  <si>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</si>
  <si>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</si>
  <si>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</si>
  <si>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</si>
  <si>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</si>
  <si>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</si>
  <si>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</si>
  <si>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</si>
  <si>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</si>
  <si>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</si>
  <si>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</si>
  <si>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</si>
  <si>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</si>
  <si>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</si>
  <si>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</si>
  <si>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</si>
  <si>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</si>
  <si>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</si>
  <si>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</si>
  <si>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</si>
  <si>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</si>
  <si>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</si>
  <si>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</si>
  <si>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</si>
  <si>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</si>
  <si>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</si>
  <si>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</si>
  <si>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</si>
  <si>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</si>
  <si>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</si>
  <si>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</si>
  <si>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</si>
  <si>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</si>
  <si>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</si>
  <si>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</si>
  <si>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</si>
  <si>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</si>
  <si>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</si>
  <si>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</si>
  <si>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</si>
  <si>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</si>
  <si>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</si>
  <si>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</si>
  <si>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</si>
  <si>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</si>
  <si>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</si>
  <si>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</si>
  <si>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</si>
  <si>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</si>
  <si>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</si>
  <si>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</si>
  <si>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</si>
  <si>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</si>
  <si>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</si>
  <si>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</si>
  <si>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</si>
  <si>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</si>
  <si>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</si>
  <si>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</si>
  <si>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</si>
  <si>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</si>
  <si>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</si>
  <si>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</si>
  <si>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</si>
  <si>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</si>
  <si>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</si>
  <si>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</si>
  <si>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</si>
  <si>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</si>
  <si>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</si>
  <si>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</si>
  <si>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</si>
  <si>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</si>
  <si>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</si>
  <si>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</si>
  <si>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</si>
  <si>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</si>
  <si>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</si>
  <si>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</si>
  <si>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</si>
  <si>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</si>
  <si>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</si>
  <si>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</si>
  <si>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</si>
  <si>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</si>
  <si>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</si>
  <si>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</si>
  <si>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</si>
  <si>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</si>
  <si>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</si>
  <si>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</si>
  <si>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</si>
  <si>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</si>
  <si>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</si>
  <si>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</si>
  <si>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</si>
  <si>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</si>
  <si>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</si>
  <si>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</si>
  <si>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</si>
  <si>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</si>
  <si>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</si>
  <si>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</si>
  <si>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</si>
  <si>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</si>
  <si>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</si>
  <si>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</si>
  <si>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</si>
  <si>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</si>
  <si>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</si>
  <si>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</si>
  <si>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</si>
  <si>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</si>
  <si>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</si>
  <si>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</si>
  <si>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</si>
  <si>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</si>
  <si>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</si>
  <si>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</si>
  <si>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</si>
  <si>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</si>
  <si>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</si>
  <si>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</si>
  <si>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</si>
  <si>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</si>
  <si>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</si>
  <si>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</si>
  <si>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</si>
  <si>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</si>
  <si>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</si>
  <si>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</si>
  <si>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</si>
  <si>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</si>
  <si>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</si>
  <si>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</si>
  <si>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</si>
  <si>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</si>
  <si>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</si>
  <si>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</si>
  <si>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</si>
  <si>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</si>
  <si>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</si>
  <si>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</si>
  <si>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</si>
  <si>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</si>
  <si>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</si>
  <si>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</si>
  <si>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</si>
  <si>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</si>
  <si>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</si>
  <si>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</si>
  <si>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</si>
  <si>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</si>
  <si>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</si>
  <si>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</si>
  <si>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</si>
  <si>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</si>
  <si>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</si>
  <si>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</si>
  <si>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</si>
  <si>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</si>
  <si>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</si>
  <si>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</si>
  <si>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</si>
  <si>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</si>
  <si>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</si>
  <si>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</si>
  <si>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</si>
  <si>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</si>
  <si>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</si>
  <si>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</si>
  <si>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</si>
  <si>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</si>
  <si>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</si>
  <si>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</si>
  <si>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</si>
  <si>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</si>
  <si>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</si>
  <si>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</si>
  <si>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</si>
  <si>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</si>
  <si>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</si>
  <si>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</si>
  <si>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</si>
  <si>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</si>
  <si>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</si>
  <si>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</si>
  <si>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</si>
  <si>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</si>
  <si>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</si>
  <si>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</si>
  <si>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</si>
  <si>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</si>
  <si>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</si>
  <si>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</si>
  <si>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</si>
  <si>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</si>
  <si>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</si>
  <si>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</si>
  <si>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</si>
  <si>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</si>
  <si>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</si>
  <si>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</si>
  <si>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</si>
  <si>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</si>
  <si>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</si>
  <si>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</si>
  <si>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</si>
  <si>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</si>
  <si>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</si>
  <si>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</si>
  <si>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</si>
  <si>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</si>
  <si>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</si>
  <si>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</si>
  <si>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</si>
  <si>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</si>
  <si>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</si>
  <si>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</si>
  <si>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</si>
  <si>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</si>
  <si>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</si>
  <si>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</si>
  <si>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</si>
  <si>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</si>
  <si>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</si>
  <si>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</si>
  <si>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</si>
  <si>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</si>
  <si>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</si>
  <si>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</si>
  <si>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</si>
  <si>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</si>
  <si>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</si>
  <si>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</si>
  <si>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</si>
  <si>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</si>
  <si>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</si>
  <si>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</si>
  <si>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</si>
  <si>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</si>
  <si>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</si>
  <si>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</si>
  <si>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</si>
  <si>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</si>
  <si>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</si>
  <si>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</si>
  <si>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</si>
  <si>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</si>
  <si>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</si>
  <si>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</si>
  <si>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</si>
  <si>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</si>
  <si>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</si>
  <si>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</si>
  <si>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</si>
  <si>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</si>
  <si>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</si>
  <si>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</si>
  <si>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</si>
  <si>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</si>
  <si>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</si>
  <si>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</si>
  <si>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</si>
  <si>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</si>
  <si>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</si>
  <si>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</si>
  <si>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</si>
  <si>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</si>
  <si>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</si>
  <si>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</si>
  <si>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</si>
  <si>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</si>
  <si>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</si>
  <si>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</si>
  <si>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</si>
  <si>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</si>
  <si>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</si>
  <si>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</si>
  <si>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</si>
  <si>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</si>
  <si>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</si>
  <si>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</si>
  <si>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</si>
  <si>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</si>
  <si>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</si>
  <si>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</si>
  <si>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</si>
  <si>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</si>
  <si>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</si>
  <si>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</si>
  <si>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</si>
  <si>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</si>
  <si>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</si>
  <si>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</si>
  <si>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</si>
  <si>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</si>
  <si>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</si>
  <si>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</si>
  <si>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</si>
  <si>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</si>
  <si>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</si>
  <si>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</si>
  <si>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</si>
  <si>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</si>
  <si>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</si>
  <si>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</si>
  <si>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</si>
  <si>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</si>
  <si>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</si>
  <si>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</si>
  <si>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</si>
  <si>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</si>
  <si>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</si>
  <si>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</si>
  <si>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</si>
  <si>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</si>
  <si>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</si>
  <si>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</si>
  <si>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</si>
  <si>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</si>
  <si>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</si>
  <si>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</si>
  <si>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</si>
  <si>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</si>
  <si>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</si>
  <si>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</si>
  <si>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</si>
  <si>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</si>
  <si>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</si>
  <si>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</si>
  <si>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</si>
  <si>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</si>
  <si>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</si>
  <si>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</si>
  <si>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</si>
  <si>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</si>
  <si>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</si>
  <si>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</si>
  <si>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</si>
  <si>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</si>
  <si>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</si>
  <si>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</si>
  <si>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</si>
  <si>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</si>
  <si>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</si>
  <si>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</si>
  <si>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</si>
  <si>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</si>
  <si>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</si>
  <si>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</si>
  <si>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</si>
  <si>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</si>
  <si>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</si>
  <si>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</si>
  <si>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</si>
  <si>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</si>
  <si>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</si>
  <si>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</si>
  <si>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</si>
  <si>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</si>
  <si>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</si>
  <si>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</si>
  <si>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</si>
  <si>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</si>
  <si>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</si>
  <si>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</si>
  <si>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</si>
  <si>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</si>
  <si>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</si>
  <si>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</si>
  <si>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</si>
  <si>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</si>
  <si>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</si>
  <si>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</si>
  <si>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</si>
  <si>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</si>
  <si>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</si>
  <si>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</si>
  <si>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</si>
  <si>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</si>
  <si>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</si>
  <si>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</si>
  <si>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</si>
  <si>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</si>
  <si>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</si>
  <si>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</si>
  <si>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</si>
  <si>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</si>
  <si>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</si>
  <si>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</si>
  <si>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</si>
  <si>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</si>
  <si>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</si>
  <si>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</si>
  <si>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</si>
  <si>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</si>
  <si>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</si>
  <si>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</si>
  <si>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</si>
  <si>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</si>
  <si>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</si>
  <si>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</si>
  <si>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</si>
  <si>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</si>
  <si>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</si>
  <si>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</si>
  <si>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</si>
  <si>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</si>
  <si>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</si>
  <si>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</si>
  <si>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</si>
  <si>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</si>
  <si>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</si>
  <si>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</si>
  <si>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</si>
  <si>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</si>
  <si>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</si>
  <si>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</si>
  <si>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</si>
  <si>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</si>
  <si>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</si>
  <si>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</si>
  <si>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</si>
  <si>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</si>
  <si>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</si>
  <si>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</si>
  <si>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</si>
  <si>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</si>
  <si>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</si>
  <si>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</si>
  <si>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</si>
  <si>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</si>
  <si>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</si>
  <si>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</si>
  <si>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</si>
  <si>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</si>
  <si>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</si>
  <si>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</si>
  <si>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</si>
  <si>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</si>
  <si>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</si>
  <si>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</si>
  <si>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</si>
  <si>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</si>
  <si>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</si>
  <si>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</si>
  <si>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</si>
  <si>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</si>
  <si>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</si>
  <si>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</si>
  <si>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</si>
  <si>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</si>
  <si>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</si>
  <si>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</si>
  <si>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</si>
  <si>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</si>
  <si>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</si>
  <si>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</si>
  <si>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</si>
  <si>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</si>
  <si>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</si>
  <si>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</si>
  <si>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</si>
  <si>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</si>
  <si>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</si>
  <si>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</si>
  <si>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</si>
  <si>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</si>
  <si>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</si>
  <si>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</si>
  <si>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</si>
  <si>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</si>
  <si>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</si>
  <si>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</si>
  <si>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</si>
  <si>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</si>
  <si>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</si>
  <si>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</si>
  <si>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</si>
  <si>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</si>
  <si>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</si>
  <si>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</si>
  <si>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</si>
  <si>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</si>
  <si>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</si>
  <si>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</si>
  <si>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</si>
  <si>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</si>
  <si>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</si>
  <si>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</si>
  <si>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</si>
  <si>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</si>
  <si>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</si>
  <si>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</si>
  <si>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</si>
  <si>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</si>
  <si>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</si>
  <si>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</si>
  <si>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</si>
  <si>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</si>
  <si>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</si>
  <si>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</si>
  <si>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</si>
  <si>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</si>
  <si>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</si>
  <si>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</si>
  <si>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</si>
  <si>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</si>
  <si>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</si>
  <si>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</si>
  <si>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</si>
  <si>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</si>
  <si>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</si>
  <si>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</si>
  <si>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</si>
  <si>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</si>
  <si>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</si>
  <si>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</si>
  <si>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</si>
  <si>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</si>
  <si>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</si>
  <si>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</si>
  <si>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</si>
  <si>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</si>
  <si>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</si>
  <si>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</si>
  <si>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</si>
  <si>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</si>
  <si>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</si>
  <si>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</si>
  <si>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</si>
  <si>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</si>
  <si>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</si>
  <si>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</si>
  <si>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</si>
  <si>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</si>
  <si>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</si>
  <si>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</si>
  <si>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</si>
  <si>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</si>
  <si>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</si>
  <si>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</si>
  <si>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</si>
  <si>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</si>
  <si>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</si>
  <si>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</si>
  <si>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</si>
  <si>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</si>
  <si>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</si>
  <si>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</si>
  <si>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</si>
  <si>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</si>
  <si>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</si>
  <si>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</si>
  <si>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</si>
  <si>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</si>
  <si>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</si>
  <si>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</si>
  <si>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</si>
  <si>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</si>
  <si>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</si>
  <si>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</si>
  <si>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</si>
  <si>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</si>
  <si>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</si>
  <si>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</si>
  <si>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</si>
  <si>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</si>
  <si>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</si>
  <si>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</si>
  <si>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</si>
  <si>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</si>
  <si>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</si>
  <si>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</si>
  <si>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</si>
  <si>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</si>
  <si>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</si>
  <si>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</si>
  <si>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</si>
  <si>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</si>
  <si>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</si>
  <si>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</si>
  <si>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</si>
  <si>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</si>
  <si>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</si>
  <si>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</si>
  <si>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</si>
  <si>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</si>
  <si>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</si>
  <si>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</si>
  <si>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</si>
  <si>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</si>
  <si>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</si>
  <si>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</si>
  <si>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</si>
  <si>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</si>
  <si>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</si>
  <si>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</si>
  <si>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</si>
  <si>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</si>
  <si>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</si>
  <si>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</si>
  <si>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</si>
  <si>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</si>
  <si>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</si>
  <si>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</si>
  <si>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</si>
  <si>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</si>
  <si>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</si>
  <si>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</si>
  <si>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</si>
  <si>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</si>
  <si>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</si>
  <si>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</si>
  <si>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</si>
  <si>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</si>
  <si>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</si>
  <si>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</si>
  <si>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</si>
  <si>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</si>
  <si>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</si>
  <si>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</si>
  <si>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</si>
  <si>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</si>
  <si>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</si>
  <si>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</si>
  <si>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</si>
  <si>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</si>
  <si>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</si>
  <si>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</si>
  <si>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</si>
  <si>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</si>
  <si>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</si>
  <si>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</si>
  <si>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</si>
  <si>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</si>
  <si>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</si>
  <si>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</si>
  <si>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</si>
  <si>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</si>
  <si>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</si>
  <si>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</si>
  <si>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</si>
  <si>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</si>
  <si>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</si>
  <si>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</si>
  <si>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</si>
  <si>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</si>
  <si>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</si>
  <si>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</si>
  <si>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</si>
  <si>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</si>
  <si>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</si>
  <si>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</si>
  <si>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</si>
  <si>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</si>
  <si>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</si>
  <si>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</si>
  <si>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</si>
  <si>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</si>
  <si>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</si>
  <si>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</si>
  <si>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</si>
  <si>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</si>
  <si>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</si>
  <si>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</si>
  <si>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</si>
  <si>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</si>
  <si>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</si>
  <si>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</si>
  <si>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</si>
  <si>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</si>
  <si>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</si>
  <si>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</si>
  <si>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</si>
  <si>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</si>
  <si>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</si>
  <si>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</si>
  <si>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</si>
  <si>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</si>
  <si>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</si>
  <si>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</si>
  <si>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</si>
  <si>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</si>
  <si>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</si>
  <si>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</si>
  <si>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</si>
  <si>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</si>
  <si>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</si>
  <si>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</si>
  <si>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</si>
  <si>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</si>
  <si>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</si>
  <si>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</si>
  <si>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</si>
  <si>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</si>
  <si>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</si>
  <si>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</si>
  <si>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</si>
  <si>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</si>
  <si>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</si>
  <si>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</si>
  <si>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</si>
  <si>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</si>
  <si>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</si>
  <si>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</si>
  <si>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</si>
  <si>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</si>
  <si>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</si>
  <si>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</si>
  <si>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</si>
  <si>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</si>
  <si>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</si>
  <si>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</si>
  <si>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</si>
  <si>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</si>
  <si>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</si>
  <si>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</si>
  <si>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</si>
  <si>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</si>
  <si>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</si>
  <si>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</si>
  <si>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</si>
  <si>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</si>
  <si>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</si>
  <si>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</si>
  <si>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</si>
  <si>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</si>
  <si>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</si>
  <si>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</si>
  <si>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</si>
  <si>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</si>
  <si>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</si>
  <si>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</si>
  <si>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</si>
  <si>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</si>
  <si>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</si>
  <si>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</si>
  <si>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</si>
  <si>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</si>
  <si>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</si>
  <si>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</si>
  <si>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</si>
  <si>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</si>
  <si>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</si>
  <si>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</si>
  <si>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</si>
  <si>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</si>
  <si>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</si>
  <si>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</si>
  <si>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</si>
  <si>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</si>
  <si>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</si>
  <si>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</si>
  <si>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</si>
  <si>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</si>
  <si>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</si>
  <si>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</si>
  <si>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</si>
  <si>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</si>
  <si>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</si>
  <si>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</si>
  <si>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</si>
  <si>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</si>
  <si>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</si>
  <si>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</si>
  <si>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</si>
  <si>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</si>
  <si>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</si>
  <si>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</si>
  <si>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</si>
  <si>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</si>
  <si>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</si>
  <si>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</si>
  <si>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</si>
  <si>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</si>
  <si>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</si>
  <si>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</si>
  <si>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</si>
  <si>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</si>
  <si>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</si>
  <si>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</si>
  <si>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</si>
  <si>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</si>
  <si>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</si>
  <si>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</si>
  <si>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</si>
  <si>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</si>
  <si>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</si>
  <si>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</si>
  <si>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</si>
  <si>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</si>
  <si>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</si>
  <si>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</si>
  <si>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</si>
  <si>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</si>
  <si>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</si>
  <si>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</si>
  <si>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</si>
  <si>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</si>
  <si>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</si>
  <si>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</si>
  <si>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</si>
  <si>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</si>
  <si>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</si>
  <si>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</si>
  <si>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</si>
  <si>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</si>
  <si>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</si>
  <si>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</si>
  <si>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</si>
  <si>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</si>
  <si>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</si>
  <si>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</si>
  <si>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</si>
  <si>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</si>
  <si>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</si>
  <si>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</si>
  <si>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</si>
  <si>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</si>
  <si>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</si>
  <si>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</si>
  <si>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</si>
  <si>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</si>
  <si>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</si>
  <si>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</si>
  <si>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</si>
  <si>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</si>
  <si>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</si>
  <si>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</si>
  <si>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</si>
  <si>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</si>
  <si>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</si>
  <si>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</si>
  <si>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</si>
  <si>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</si>
  <si>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</si>
  <si>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</si>
  <si>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</si>
  <si>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</si>
  <si>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</si>
  <si>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</si>
  <si>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</si>
  <si>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</si>
  <si>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</si>
  <si>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</si>
  <si>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</si>
  <si>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</si>
  <si>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</si>
  <si>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</si>
  <si>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</si>
  <si>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</si>
  <si>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</si>
  <si>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</si>
  <si>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</si>
  <si>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</si>
  <si>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</si>
  <si>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</si>
  <si>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</si>
  <si>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</si>
  <si>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</si>
  <si>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</si>
  <si>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</si>
  <si>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</si>
  <si>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</si>
  <si>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</si>
  <si>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</si>
  <si>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</si>
  <si>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</si>
  <si>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</si>
  <si>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</si>
  <si>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</si>
  <si>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</si>
  <si>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</si>
  <si>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</si>
  <si>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</si>
  <si>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</si>
  <si>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</si>
  <si>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</si>
  <si>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</si>
  <si>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</si>
  <si>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</si>
  <si>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</si>
  <si>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</si>
  <si>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</si>
  <si>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</si>
  <si>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</si>
  <si>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</si>
  <si>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</si>
  <si>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</si>
  <si>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</si>
  <si>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</si>
  <si>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</si>
  <si>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</si>
  <si>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</si>
  <si>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</si>
  <si>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</si>
  <si>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</si>
  <si>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</si>
  <si>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</si>
  <si>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</si>
  <si>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</si>
  <si>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</si>
  <si>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</si>
  <si>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</si>
  <si>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</si>
  <si>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</si>
  <si>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</si>
  <si>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</si>
  <si>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</si>
  <si>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</si>
  <si>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</si>
  <si>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</si>
  <si>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</si>
  <si>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</si>
  <si>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</si>
  <si>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</si>
  <si>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</si>
  <si>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</si>
  <si>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</si>
  <si>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</si>
  <si>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</si>
  <si>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</si>
  <si>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</si>
  <si>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</si>
  <si>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</si>
  <si>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</si>
  <si>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</si>
  <si>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</si>
  <si>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</si>
  <si>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</si>
  <si>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</si>
  <si>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</si>
  <si>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</si>
  <si>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</si>
  <si>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</si>
  <si>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</si>
  <si>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</si>
  <si>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</si>
  <si>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</si>
  <si>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</si>
  <si>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</si>
  <si>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</si>
  <si>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</si>
  <si>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</si>
  <si>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</si>
  <si>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</si>
  <si>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</si>
  <si>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</si>
  <si>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</si>
  <si>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</si>
  <si>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</si>
  <si>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</si>
  <si>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</si>
  <si>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</si>
  <si>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</si>
  <si>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</si>
  <si>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</si>
  <si>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</si>
  <si>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</si>
  <si>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</si>
  <si>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</si>
  <si>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</si>
  <si>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</si>
  <si>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</si>
  <si>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</si>
  <si>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</si>
  <si>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</si>
  <si>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</si>
  <si>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</si>
  <si>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</si>
  <si>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</si>
  <si>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</si>
  <si>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</si>
  <si>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</si>
  <si>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</si>
  <si>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</si>
  <si>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</si>
  <si>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</si>
  <si>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</si>
  <si>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</si>
  <si>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</si>
  <si>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</si>
  <si>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</si>
  <si>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</si>
  <si>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</si>
  <si>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</si>
  <si>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</si>
  <si>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</si>
  <si>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</si>
  <si>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</si>
  <si>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</si>
  <si>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</si>
  <si>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</si>
  <si>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</si>
  <si>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</si>
  <si>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</si>
  <si>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</si>
  <si>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</si>
  <si>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</si>
  <si>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</si>
  <si>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</si>
  <si>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</si>
  <si>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</si>
  <si>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</si>
  <si>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</si>
  <si>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</si>
  <si>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</si>
  <si>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</si>
  <si>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</si>
  <si>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</si>
  <si>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</si>
  <si>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</si>
  <si>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</si>
  <si>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</si>
  <si>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</si>
  <si>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</si>
  <si>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</si>
  <si>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</si>
  <si>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</si>
  <si>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</si>
  <si>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</si>
  <si>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</si>
  <si>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</si>
  <si>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</si>
  <si>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</si>
  <si>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</si>
  <si>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</si>
  <si>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</si>
  <si>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</si>
  <si>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</si>
  <si>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</si>
  <si>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</si>
  <si>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</si>
  <si>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</si>
  <si>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</si>
  <si>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</si>
  <si>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</si>
  <si>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</si>
  <si>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</si>
  <si>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</si>
  <si>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</si>
  <si>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</si>
  <si>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</si>
  <si>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</si>
  <si>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</si>
  <si>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</si>
  <si>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</si>
  <si>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</si>
  <si>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</si>
  <si>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</si>
  <si>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</si>
  <si>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</si>
  <si>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</si>
  <si>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</si>
  <si>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</si>
  <si>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</si>
  <si>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</si>
  <si>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</si>
  <si>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</si>
  <si>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</si>
  <si>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</si>
  <si>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</si>
  <si>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</si>
  <si>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</si>
  <si>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</si>
  <si>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</si>
  <si>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</si>
  <si>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</si>
  <si>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</si>
  <si>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</si>
  <si>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</si>
  <si>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</si>
  <si>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</si>
  <si>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</si>
  <si>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</si>
  <si>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</si>
  <si>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</si>
  <si>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</si>
  <si>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</si>
  <si>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</si>
  <si>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</si>
  <si>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</si>
  <si>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</si>
  <si>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</si>
  <si>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</si>
  <si>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</si>
  <si>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</si>
  <si>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</si>
  <si>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</si>
  <si>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</si>
  <si>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</si>
  <si>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</si>
  <si>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</si>
  <si>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</si>
  <si>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</si>
  <si>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</si>
  <si>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</si>
  <si>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</si>
  <si>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</si>
  <si>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</si>
  <si>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</si>
  <si>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</si>
  <si>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</si>
  <si>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</si>
  <si>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</si>
  <si>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</si>
  <si>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</si>
  <si>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</si>
  <si>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</si>
  <si>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</si>
  <si>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</si>
  <si>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</si>
  <si>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</si>
  <si>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</si>
  <si>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</si>
  <si>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</si>
  <si>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</si>
  <si>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</si>
  <si>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</si>
  <si>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</si>
  <si>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</si>
  <si>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</si>
  <si>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</si>
  <si>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</si>
  <si>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</si>
  <si>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</si>
  <si>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</si>
  <si>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</si>
  <si>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</si>
  <si>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</si>
  <si>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</si>
  <si>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</si>
  <si>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</si>
  <si>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</si>
  <si>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</si>
  <si>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</si>
  <si>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</si>
  <si>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</si>
  <si>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</si>
  <si>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</si>
  <si>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</si>
  <si>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</si>
  <si>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</si>
  <si>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</si>
  <si>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</si>
  <si>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</si>
  <si>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</si>
  <si>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</si>
  <si>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</si>
  <si>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</si>
  <si>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</si>
  <si>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</si>
  <si>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</si>
  <si>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</si>
  <si>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</si>
  <si>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</si>
  <si>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</si>
  <si>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</si>
  <si>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</si>
  <si>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</si>
  <si>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</si>
  <si>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</si>
  <si>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</si>
  <si>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</si>
  <si>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</si>
  <si>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</si>
  <si>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</si>
  <si>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</si>
  <si>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</si>
  <si>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</si>
  <si>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</si>
  <si>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</si>
  <si>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</si>
  <si>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</si>
  <si>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</si>
  <si>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</si>
  <si>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</si>
  <si>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</si>
  <si>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</si>
  <si>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</si>
  <si>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</si>
  <si>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</si>
  <si>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</si>
  <si>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</si>
  <si>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</si>
  <si>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</si>
  <si>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</si>
  <si>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</si>
  <si>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</si>
  <si>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</si>
  <si>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</si>
  <si>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</si>
  <si>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</si>
  <si>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</si>
  <si>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</si>
  <si>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</si>
  <si>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</si>
  <si>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</si>
  <si>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</si>
  <si>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</si>
  <si>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</si>
  <si>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</si>
  <si>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</si>
  <si>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</si>
  <si>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</si>
  <si>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</si>
  <si>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</si>
  <si>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</si>
  <si>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</si>
  <si>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</si>
  <si>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</si>
  <si>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</si>
  <si>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</si>
  <si>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</si>
  <si>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</si>
  <si>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</si>
  <si>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</si>
  <si>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</si>
  <si>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</si>
  <si>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</si>
  <si>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</si>
  <si>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</si>
  <si>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</si>
  <si>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</si>
  <si>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</si>
  <si>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</si>
  <si>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</si>
  <si>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</si>
  <si>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</si>
  <si>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</si>
  <si>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</si>
  <si>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</si>
  <si>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</si>
  <si>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</si>
  <si>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</si>
  <si>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</si>
  <si>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</si>
  <si>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</si>
  <si>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</si>
  <si>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</si>
  <si>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</si>
  <si>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</si>
  <si>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</si>
  <si>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</si>
  <si>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</si>
  <si>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</si>
  <si>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</si>
  <si>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</si>
  <si>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</si>
  <si>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</si>
  <si>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</si>
  <si>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</si>
  <si>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</si>
  <si>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</si>
  <si>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</si>
  <si>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</si>
  <si>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</si>
  <si>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</si>
  <si>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</si>
  <si>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</si>
  <si>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</si>
  <si>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</si>
  <si>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</si>
  <si>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</si>
  <si>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</si>
  <si>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</si>
  <si>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</si>
  <si>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</si>
  <si>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</si>
  <si>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</si>
  <si>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</si>
  <si>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</si>
  <si>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</si>
  <si>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</si>
  <si>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</si>
  <si>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</si>
  <si>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</si>
  <si>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</si>
  <si>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</si>
  <si>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</si>
  <si>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</si>
  <si>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</si>
  <si>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</si>
  <si>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</si>
  <si>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</si>
  <si>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</si>
  <si>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</si>
  <si>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</si>
  <si>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</si>
  <si>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</si>
  <si>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</si>
  <si>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</si>
  <si>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</si>
  <si>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</si>
  <si>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</si>
  <si>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</si>
  <si>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</si>
  <si>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</si>
  <si>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</si>
  <si>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</si>
  <si>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</si>
  <si>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</si>
  <si>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</si>
  <si>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</si>
  <si>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</si>
  <si>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</si>
  <si>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</si>
  <si>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</si>
  <si>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</si>
  <si>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</si>
  <si>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</si>
  <si>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</si>
  <si>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</si>
  <si>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</si>
  <si>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</si>
  <si>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</si>
  <si>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</si>
  <si>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</si>
  <si>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</si>
  <si>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</si>
  <si>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</si>
  <si>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</si>
  <si>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</si>
  <si>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</si>
  <si>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</si>
  <si>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</si>
  <si>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</si>
  <si>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</si>
  <si>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</si>
  <si>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</si>
  <si>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</si>
  <si>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</si>
  <si>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</si>
  <si>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</si>
  <si>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</si>
  <si>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</si>
  <si>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</si>
  <si>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</si>
  <si>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</si>
  <si>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</si>
  <si>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</si>
  <si>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</si>
  <si>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</si>
  <si>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</si>
  <si>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</si>
  <si>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</si>
  <si>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</si>
  <si>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</si>
  <si>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</si>
  <si>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</si>
  <si>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</si>
  <si>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</si>
  <si>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</si>
  <si>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</si>
  <si>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</si>
  <si>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</si>
  <si>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</si>
  <si>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</si>
  <si>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</si>
  <si>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</si>
  <si>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</si>
  <si>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</si>
  <si>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</si>
  <si>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</si>
  <si>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</si>
  <si>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</si>
  <si>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</si>
  <si>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</si>
  <si>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</si>
  <si>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</si>
  <si>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</si>
  <si>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</si>
  <si>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</si>
  <si>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</si>
  <si>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</si>
  <si>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</si>
  <si>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</si>
  <si>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</si>
  <si>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</si>
  <si>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</si>
  <si>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</si>
  <si>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</si>
  <si>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</si>
  <si>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</si>
  <si>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</si>
  <si>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</si>
  <si>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</si>
  <si>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</si>
  <si>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</si>
  <si>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</si>
  <si>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</si>
  <si>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</si>
  <si>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</si>
  <si>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</si>
  <si>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</si>
  <si>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</si>
  <si>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</si>
  <si>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</si>
  <si>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</si>
  <si>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</si>
  <si>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</si>
  <si>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</si>
  <si>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</si>
  <si>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</si>
  <si>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</si>
  <si>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</si>
  <si>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</si>
  <si>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</si>
  <si>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</si>
  <si>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</si>
  <si>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</si>
  <si>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</si>
  <si>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</si>
  <si>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</si>
  <si>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</si>
  <si>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</si>
  <si>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</si>
  <si>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</si>
  <si>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</si>
  <si>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</si>
  <si>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</si>
  <si>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</si>
  <si>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</si>
  <si>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</si>
  <si>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</si>
  <si>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</si>
  <si>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</si>
  <si>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</si>
  <si>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</si>
  <si>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</si>
  <si>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</si>
  <si>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</si>
  <si>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</si>
  <si>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</si>
  <si>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</si>
  <si>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</si>
  <si>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</si>
  <si>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</si>
  <si>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</si>
  <si>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</si>
  <si>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</si>
  <si>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</si>
  <si>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</si>
  <si>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</si>
  <si>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</si>
  <si>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</si>
  <si>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</si>
  <si>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</si>
  <si>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</si>
  <si>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</si>
  <si>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</si>
  <si>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</si>
  <si>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</si>
  <si>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</si>
  <si>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</si>
  <si>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</si>
  <si>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</si>
  <si>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</si>
  <si>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</si>
  <si>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</si>
  <si>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</si>
  <si>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</si>
  <si>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</si>
  <si>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</si>
  <si>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</si>
  <si>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</si>
  <si>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</si>
  <si>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</si>
  <si>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</si>
  <si>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</si>
  <si>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</si>
  <si>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</si>
  <si>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</si>
  <si>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</si>
  <si>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</si>
  <si>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</si>
  <si>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</si>
  <si>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</si>
  <si>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</si>
  <si>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</si>
  <si>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</si>
  <si>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</si>
  <si>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</si>
  <si>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</si>
  <si>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</si>
  <si>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</si>
  <si>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</si>
  <si>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</si>
  <si>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</si>
  <si>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</si>
  <si>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</si>
  <si>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</si>
  <si>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</si>
  <si>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</si>
  <si>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</si>
  <si>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</si>
  <si>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</si>
  <si>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</si>
  <si>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</si>
  <si>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</si>
  <si>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</si>
  <si>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</si>
  <si>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</si>
  <si>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</si>
  <si>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</si>
  <si>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</si>
  <si>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</si>
  <si>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</si>
  <si>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</si>
  <si>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</si>
  <si>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</si>
  <si>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</si>
  <si>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</si>
  <si>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</si>
  <si>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</si>
  <si>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</si>
  <si>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</si>
  <si>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</si>
  <si>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</si>
  <si>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</si>
  <si>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</si>
  <si>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</si>
  <si>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</si>
  <si>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</si>
  <si>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</si>
  <si>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</si>
  <si>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</si>
  <si>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</si>
  <si>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</si>
  <si>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</si>
  <si>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</si>
  <si>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</si>
  <si>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</si>
  <si>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</si>
  <si>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</si>
  <si>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</si>
  <si>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</si>
  <si>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</si>
  <si>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</si>
  <si>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</si>
  <si>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</si>
  <si>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</si>
  <si>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</si>
  <si>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</si>
  <si>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</si>
  <si>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</si>
  <si>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</si>
  <si>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</si>
  <si>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</si>
  <si>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</si>
  <si>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</si>
  <si>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</si>
  <si>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</si>
  <si>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</si>
  <si>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</si>
  <si>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</si>
  <si>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</si>
  <si>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</si>
  <si>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</si>
  <si>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</si>
  <si>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</si>
  <si>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</si>
  <si>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</si>
  <si>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</si>
  <si>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</si>
  <si>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</si>
  <si>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</si>
  <si>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</si>
  <si>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</si>
  <si>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</si>
  <si>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</si>
  <si>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</si>
  <si>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</si>
  <si>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</si>
  <si>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</si>
  <si>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</si>
  <si>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</si>
  <si>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</si>
  <si>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</si>
  <si>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</si>
  <si>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</si>
  <si>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</si>
  <si>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</si>
  <si>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</si>
  <si>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</si>
  <si>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</si>
  <si>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</si>
  <si>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</si>
  <si>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</si>
  <si>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</si>
  <si>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</si>
  <si>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</si>
  <si>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</si>
  <si>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</si>
  <si>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</si>
  <si>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</si>
  <si>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</si>
  <si>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</si>
  <si>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</si>
  <si>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</si>
  <si>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</si>
  <si>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</si>
  <si>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</si>
  <si>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</si>
  <si>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</si>
  <si>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</si>
  <si>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</si>
  <si>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</si>
  <si>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</si>
  <si>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</si>
  <si>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</si>
  <si>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</si>
  <si>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</si>
  <si>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</si>
  <si>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</si>
  <si>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</si>
  <si>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</si>
  <si>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</si>
  <si>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</si>
  <si>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</si>
  <si>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</si>
  <si>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</si>
  <si>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</si>
  <si>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</si>
  <si>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</si>
  <si>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</si>
  <si>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</si>
  <si>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</si>
  <si>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</si>
  <si>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</si>
  <si>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</si>
  <si>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</si>
  <si>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</si>
  <si>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</si>
  <si>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</si>
  <si>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</si>
  <si>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</si>
  <si>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</si>
  <si>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</si>
  <si>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</si>
  <si>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</si>
  <si>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</si>
  <si>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</si>
  <si>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</si>
  <si>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</si>
  <si>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</si>
  <si>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</si>
  <si>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</si>
  <si>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</si>
  <si>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</si>
  <si>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</si>
  <si>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</si>
  <si>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</si>
  <si>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</si>
  <si>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</si>
  <si>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</si>
  <si>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</si>
  <si>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</si>
  <si>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</si>
  <si>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</si>
  <si>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</si>
  <si>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</si>
  <si>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</si>
  <si>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</si>
  <si>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</si>
  <si>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</si>
  <si>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</si>
  <si>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</si>
  <si>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</si>
  <si>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</si>
  <si>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</si>
  <si>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</si>
  <si>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</si>
  <si>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</si>
  <si>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</si>
  <si>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</si>
  <si>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</si>
  <si>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</si>
  <si>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</si>
  <si>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</si>
  <si>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</si>
  <si>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</si>
  <si>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</si>
  <si>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</si>
  <si>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</si>
  <si>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</si>
  <si>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</si>
  <si>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</si>
  <si>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</si>
  <si>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</si>
  <si>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</si>
  <si>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</si>
  <si>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</si>
  <si>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</si>
  <si>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</si>
  <si>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</si>
  <si>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</si>
  <si>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</si>
  <si>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</si>
  <si>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</si>
  <si>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</si>
  <si>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</si>
  <si>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</si>
  <si>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</si>
  <si>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</si>
  <si>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</si>
  <si>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</si>
  <si>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</si>
  <si>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</si>
  <si>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</si>
  <si>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</si>
  <si>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</si>
  <si>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</si>
  <si>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</si>
  <si>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</si>
  <si>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</si>
  <si>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</si>
  <si>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</si>
  <si>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</si>
  <si>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</si>
  <si>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</si>
  <si>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</si>
  <si>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</si>
  <si>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</si>
  <si>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</si>
  <si>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</si>
  <si>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</si>
  <si>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</si>
  <si>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</si>
  <si>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</si>
  <si>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</si>
  <si>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</si>
  <si>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</si>
  <si>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</si>
  <si>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</si>
  <si>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</si>
  <si>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</si>
  <si>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</si>
  <si>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</si>
  <si>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</si>
  <si>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</si>
  <si>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</si>
  <si>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</si>
  <si>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</si>
  <si>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</si>
  <si>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</si>
  <si>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</si>
  <si>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</si>
  <si>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</si>
  <si>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</si>
  <si>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</si>
  <si>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</si>
  <si>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</si>
  <si>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</si>
  <si>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</si>
  <si>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</si>
  <si>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</si>
  <si>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</si>
  <si>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</si>
  <si>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</si>
  <si>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</si>
  <si>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</si>
  <si>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</si>
  <si>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</si>
  <si>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</si>
  <si>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</si>
  <si>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</si>
  <si>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</si>
  <si>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</si>
  <si>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</si>
  <si>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</si>
  <si>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</si>
  <si>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</si>
  <si>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</si>
  <si>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</si>
  <si>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</si>
  <si>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</si>
  <si>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</si>
  <si>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</si>
  <si>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</si>
  <si>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</si>
  <si>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</si>
  <si>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</si>
  <si>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</si>
  <si>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</si>
  <si>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</si>
  <si>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</si>
  <si>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</si>
  <si>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</si>
  <si>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</si>
  <si>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</si>
  <si>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</si>
  <si>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</si>
  <si>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</si>
  <si>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</si>
  <si>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</si>
  <si>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</si>
  <si>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</si>
  <si>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</si>
  <si>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</si>
  <si>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</si>
  <si>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</si>
  <si>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</si>
  <si>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</si>
  <si>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</si>
  <si>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</si>
  <si>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</si>
  <si>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</si>
  <si>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</si>
  <si>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</si>
  <si>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</si>
  <si>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</si>
  <si>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</si>
  <si>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</si>
  <si>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</si>
  <si>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</si>
  <si>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</si>
  <si>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</si>
  <si>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</si>
  <si>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</si>
  <si>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</si>
  <si>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</si>
  <si>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</si>
  <si>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</si>
  <si>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</si>
  <si>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</si>
  <si>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</si>
  <si>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</si>
  <si>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</si>
  <si>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</si>
  <si>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</si>
  <si>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</si>
  <si>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</si>
  <si>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</si>
  <si>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</si>
  <si>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</si>
  <si>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</si>
  <si>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</si>
  <si>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</si>
  <si>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</si>
  <si>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</si>
  <si>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</si>
  <si>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</si>
  <si>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</si>
  <si>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</si>
  <si>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</si>
  <si>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</si>
  <si>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</si>
  <si>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</si>
  <si>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</si>
  <si>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</si>
  <si>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</si>
  <si>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</si>
  <si>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</si>
  <si>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</si>
  <si>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</si>
  <si>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</si>
  <si>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</si>
  <si>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</si>
  <si>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</si>
  <si>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</si>
  <si>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</si>
  <si>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</si>
  <si>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</si>
  <si>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</si>
  <si>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</si>
  <si>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</si>
  <si>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</si>
  <si>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</si>
  <si>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</si>
  <si>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</si>
  <si>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</si>
  <si>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</si>
  <si>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</si>
  <si>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</si>
  <si>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</si>
  <si>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</si>
  <si>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</si>
  <si>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</si>
  <si>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</si>
  <si>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</si>
  <si>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</si>
  <si>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</si>
  <si>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</si>
  <si>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</si>
  <si>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</si>
  <si>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</si>
  <si>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</si>
  <si>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</si>
  <si>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</si>
  <si>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</si>
  <si>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</si>
  <si>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</si>
  <si>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</si>
  <si>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</si>
  <si>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</si>
  <si>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</si>
  <si>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</si>
  <si>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</si>
  <si>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</si>
  <si>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</si>
  <si>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</si>
  <si>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</si>
  <si>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</si>
  <si>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</si>
  <si>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</si>
  <si>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</si>
  <si>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</si>
  <si>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</si>
  <si>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</si>
  <si>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</si>
  <si>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</si>
  <si>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</si>
  <si>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</si>
  <si>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</si>
  <si>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</si>
  <si>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</si>
  <si>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</si>
  <si>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</si>
  <si>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</si>
  <si>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</si>
  <si>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</si>
  <si>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</si>
  <si>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</si>
  <si>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</si>
  <si>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</si>
  <si>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</si>
  <si>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</si>
  <si>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</si>
  <si>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</si>
  <si>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</si>
  <si>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</si>
  <si>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</si>
  <si>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</si>
  <si>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</si>
  <si>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</si>
  <si>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</si>
  <si>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</si>
  <si>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</si>
  <si>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</si>
  <si>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</si>
  <si>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</si>
  <si>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</si>
  <si>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</si>
  <si>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</si>
  <si>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</si>
  <si>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</si>
  <si>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</si>
  <si>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</si>
  <si>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</si>
  <si>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</si>
  <si>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</si>
  <si>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</si>
  <si>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</si>
  <si>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</si>
  <si>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</si>
  <si>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</si>
  <si>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</si>
  <si>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</si>
  <si>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</si>
  <si>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</si>
  <si>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</si>
  <si>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</si>
  <si>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</si>
  <si>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</si>
  <si>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</si>
  <si>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</si>
  <si>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</si>
  <si>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</si>
  <si>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</si>
  <si>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</si>
  <si>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</si>
  <si>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</si>
  <si>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</si>
  <si>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</si>
  <si>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</si>
  <si>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</si>
  <si>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</si>
  <si>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</si>
  <si>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</si>
  <si>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</si>
  <si>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</si>
  <si>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</si>
  <si>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</si>
  <si>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</si>
  <si>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</si>
  <si>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</si>
  <si>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</si>
  <si>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</si>
  <si>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</si>
  <si>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</si>
  <si>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</si>
  <si>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</si>
  <si>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</si>
  <si>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</si>
  <si>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</si>
  <si>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</si>
  <si>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</si>
  <si>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</si>
  <si>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</si>
  <si>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</si>
  <si>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</si>
  <si>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</si>
  <si>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</si>
  <si>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</si>
  <si>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</si>
  <si>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</si>
  <si>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</si>
  <si>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</si>
  <si>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</si>
  <si>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</si>
  <si>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</si>
  <si>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</si>
  <si>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</si>
  <si>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</si>
  <si>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</si>
  <si>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</si>
  <si>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</si>
  <si>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</si>
  <si>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</si>
  <si>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</si>
  <si>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</si>
  <si>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</si>
  <si>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</si>
  <si>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</si>
  <si>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</si>
  <si>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</si>
  <si>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</si>
  <si>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</si>
  <si>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</si>
  <si>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</si>
  <si>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</si>
  <si>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</si>
  <si>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</si>
  <si>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</si>
  <si>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</si>
  <si>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</si>
  <si>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</si>
  <si>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</si>
  <si>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</si>
  <si>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</si>
  <si>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</si>
  <si>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</si>
  <si>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</si>
  <si>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</si>
  <si>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</si>
  <si>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</si>
  <si>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</si>
  <si>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</si>
  <si>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</si>
  <si>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</si>
  <si>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</si>
  <si>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</si>
  <si>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</si>
  <si>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</si>
  <si>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</si>
  <si>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</si>
  <si>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</si>
  <si>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</si>
  <si>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</si>
  <si>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</si>
  <si>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</si>
  <si>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</si>
  <si>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</si>
  <si>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</si>
  <si>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</si>
  <si>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</si>
  <si>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</si>
  <si>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</si>
  <si>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</si>
  <si>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</si>
  <si>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</si>
  <si>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</si>
  <si>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</si>
  <si>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</si>
  <si>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</si>
  <si>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</si>
  <si>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</si>
  <si>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</si>
  <si>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</si>
  <si>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</si>
  <si>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</si>
  <si>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</si>
  <si>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</si>
  <si>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</si>
  <si>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</si>
  <si>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</si>
  <si>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</si>
  <si>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</si>
  <si>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</si>
  <si>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</si>
  <si>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</si>
  <si>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</si>
  <si>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</si>
  <si>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</si>
  <si>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</si>
  <si>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</si>
  <si>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</si>
  <si>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</si>
  <si>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</si>
  <si>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</si>
  <si>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</si>
  <si>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</si>
  <si>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</si>
  <si>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</si>
  <si>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</si>
  <si>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</si>
  <si>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</si>
  <si>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</si>
  <si>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</si>
  <si>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</si>
  <si>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</si>
  <si>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</si>
  <si>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</si>
  <si>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</si>
  <si>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</si>
  <si>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</si>
  <si>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</si>
  <si>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</si>
  <si>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</si>
  <si>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</si>
  <si>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</si>
  <si>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</si>
  <si>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</si>
  <si>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</si>
  <si>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</si>
  <si>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</si>
  <si>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</si>
  <si>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</si>
  <si>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</si>
  <si>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</si>
  <si>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</si>
  <si>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</si>
  <si>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</si>
  <si>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</si>
  <si>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</si>
  <si>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</si>
  <si>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</si>
  <si>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</si>
  <si>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</si>
  <si>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</si>
  <si>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</si>
  <si>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</si>
  <si>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</si>
  <si>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</si>
  <si>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</si>
  <si>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</si>
  <si>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</si>
  <si>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</si>
  <si>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</si>
  <si>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</si>
  <si>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</si>
  <si>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</si>
  <si>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</si>
  <si>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</si>
  <si>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</si>
  <si>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</si>
  <si>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</si>
  <si>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</si>
  <si>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</si>
  <si>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</si>
  <si>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</si>
  <si>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</si>
  <si>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</si>
  <si>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</si>
  <si>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</si>
  <si>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</si>
  <si>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</si>
  <si>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</si>
  <si>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</si>
  <si>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</si>
  <si>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</si>
  <si>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</si>
  <si>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</si>
  <si>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</si>
  <si>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</si>
  <si>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</si>
  <si>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</si>
  <si>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</si>
  <si>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</si>
  <si>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</si>
  <si>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</si>
  <si>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</si>
  <si>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</si>
  <si>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</si>
  <si>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</si>
  <si>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</si>
  <si>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</si>
  <si>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</si>
  <si>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</si>
  <si>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</si>
  <si>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</si>
  <si>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</si>
  <si>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</si>
  <si>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</si>
  <si>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</si>
  <si>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</si>
  <si>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</si>
  <si>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</si>
  <si>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</si>
  <si>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</si>
  <si>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</si>
  <si>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</si>
  <si>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</si>
  <si>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</si>
  <si>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</si>
  <si>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</si>
  <si>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</si>
  <si>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</si>
  <si>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</si>
  <si>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</si>
  <si>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</si>
  <si>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</si>
  <si>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</si>
  <si>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</si>
  <si>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</si>
  <si>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</si>
  <si>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</si>
  <si>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</si>
  <si>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</si>
  <si>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</si>
  <si>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</si>
  <si>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</si>
  <si>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</si>
  <si>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</si>
  <si>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</si>
  <si>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</si>
  <si>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</si>
  <si>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</si>
  <si>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</si>
  <si>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</si>
  <si>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</si>
  <si>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</si>
  <si>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</si>
  <si>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</si>
  <si>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</si>
  <si>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</si>
  <si>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</si>
  <si>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</si>
  <si>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</si>
  <si>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</si>
  <si>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</si>
  <si>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</si>
  <si>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</si>
  <si>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</si>
  <si>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</si>
  <si>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</si>
  <si>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</si>
  <si>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</si>
  <si>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</si>
  <si>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</si>
  <si>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</si>
  <si>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</si>
  <si>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</si>
  <si>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</si>
  <si>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</si>
  <si>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</si>
  <si>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</si>
  <si>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</si>
  <si>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</si>
  <si>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</si>
  <si>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</si>
  <si>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</si>
  <si>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</si>
  <si>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</si>
  <si>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</si>
  <si>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</si>
  <si>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</si>
  <si>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</si>
  <si>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</si>
  <si>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</si>
  <si>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</si>
  <si>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</si>
  <si>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</si>
  <si>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</si>
  <si>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</si>
  <si>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</si>
  <si>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</si>
  <si>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</si>
  <si>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</si>
  <si>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</si>
  <si>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</si>
  <si>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</si>
  <si>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</si>
  <si>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</si>
  <si>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</si>
  <si>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</si>
  <si>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</si>
  <si>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</si>
  <si>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</si>
  <si>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</si>
  <si>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</si>
  <si>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</si>
  <si>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</si>
  <si>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</si>
  <si>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</si>
  <si>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</si>
  <si>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</si>
  <si>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</si>
  <si>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</si>
  <si>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</si>
  <si>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</si>
  <si>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</si>
  <si>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</si>
  <si>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</si>
  <si>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</si>
  <si>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</si>
  <si>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</si>
  <si>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</si>
  <si>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</si>
  <si>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</si>
  <si>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</si>
  <si>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</si>
  <si>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</si>
  <si>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</si>
  <si>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</si>
  <si>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</si>
  <si>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</si>
  <si>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</si>
  <si>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</si>
  <si>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</si>
  <si>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</si>
  <si>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</si>
  <si>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</si>
  <si>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</si>
  <si>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</si>
  <si>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</si>
  <si>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</si>
  <si>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</si>
  <si>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</si>
  <si>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</si>
  <si>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</si>
  <si>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</si>
  <si>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</si>
  <si>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</si>
  <si>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</si>
  <si>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</si>
  <si>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</si>
  <si>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</si>
  <si>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</si>
  <si>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</si>
  <si>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</si>
  <si>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</si>
  <si>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</si>
  <si>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</si>
  <si>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</si>
  <si>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</si>
  <si>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</si>
  <si>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</si>
  <si>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</si>
  <si>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</si>
  <si>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</si>
  <si>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</si>
  <si>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</si>
  <si>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</si>
  <si>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</si>
  <si>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</si>
  <si>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</si>
  <si>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</si>
  <si>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</si>
  <si>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</si>
  <si>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</si>
  <si>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</si>
  <si>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</si>
  <si>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</si>
  <si>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</si>
  <si>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</si>
  <si>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</si>
  <si>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</si>
  <si>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</si>
  <si>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</si>
  <si>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</si>
  <si>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</si>
  <si>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</si>
  <si>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</si>
  <si>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</si>
  <si>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</si>
  <si>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</si>
  <si>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</si>
  <si>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</si>
  <si>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</si>
  <si>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</si>
  <si>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</si>
  <si>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</si>
  <si>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</si>
  <si>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</si>
  <si>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</si>
  <si>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</si>
  <si>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</si>
  <si>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</si>
  <si>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</si>
  <si>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</si>
  <si>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</si>
  <si>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</si>
  <si>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</si>
  <si>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</si>
  <si>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</si>
  <si>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</si>
  <si>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</si>
  <si>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</si>
  <si>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</si>
  <si>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</si>
  <si>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</si>
  <si>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</si>
  <si>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</si>
  <si>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</si>
  <si>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</si>
  <si>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</si>
  <si>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</si>
  <si>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</si>
  <si>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</si>
  <si>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</si>
  <si>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</si>
  <si>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</si>
  <si>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</si>
  <si>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</si>
  <si>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</si>
  <si>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</si>
  <si>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</si>
  <si>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</si>
  <si>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</si>
  <si>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</si>
  <si>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</si>
  <si>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</si>
  <si>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</si>
  <si>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</si>
  <si>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</si>
  <si>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</si>
  <si>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</si>
  <si>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</si>
  <si>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</si>
  <si>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</si>
  <si>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</si>
  <si>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</si>
  <si>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</si>
  <si>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</si>
  <si>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</si>
  <si>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</si>
  <si>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</si>
  <si>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</si>
  <si>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</si>
  <si>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</si>
  <si>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</si>
  <si>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</si>
  <si>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</si>
  <si>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</si>
  <si>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</si>
  <si>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</si>
  <si>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</si>
  <si>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</si>
  <si>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</si>
  <si>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</si>
  <si>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</si>
  <si>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</si>
  <si>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</si>
  <si>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</si>
  <si>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</si>
  <si>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</si>
  <si>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</si>
  <si>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</si>
  <si>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</si>
  <si>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</si>
  <si>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</si>
  <si>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</si>
  <si>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</si>
  <si>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</si>
  <si>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</si>
  <si>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</si>
  <si>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</si>
  <si>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</si>
  <si>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</si>
  <si>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</si>
  <si>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</si>
  <si>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</si>
  <si>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</si>
  <si>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</si>
  <si>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</si>
  <si>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</si>
  <si>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</si>
  <si>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</si>
  <si>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</si>
  <si>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</si>
  <si>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</si>
  <si>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</si>
  <si>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</si>
  <si>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</si>
  <si>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</si>
  <si>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</si>
  <si>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</si>
  <si>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</si>
  <si>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</si>
  <si>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</si>
  <si>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</si>
  <si>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</si>
  <si>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</si>
  <si>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</si>
  <si>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</si>
  <si>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</si>
  <si>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</si>
  <si>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</si>
  <si>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</si>
  <si>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</si>
  <si>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</si>
  <si>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</si>
  <si>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</si>
  <si>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</si>
  <si>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</si>
  <si>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</si>
  <si>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</si>
  <si>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</si>
  <si>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</si>
  <si>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</si>
  <si>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</si>
  <si>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</si>
  <si>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</si>
  <si>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</si>
  <si>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</si>
  <si>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</si>
  <si>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</si>
  <si>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</si>
  <si>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</si>
  <si>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</si>
  <si>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</si>
  <si>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</si>
  <si>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</si>
  <si>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</si>
  <si>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</si>
  <si>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</si>
  <si>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</si>
  <si>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</si>
  <si>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</si>
  <si>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</si>
  <si>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</si>
  <si>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</si>
  <si>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</si>
  <si>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</si>
  <si>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</si>
  <si>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</si>
  <si>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</si>
  <si>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</si>
  <si>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</si>
  <si>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</si>
  <si>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</si>
  <si>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</si>
  <si>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</si>
  <si>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</si>
  <si>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</si>
  <si>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</si>
  <si>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</si>
  <si>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</si>
  <si>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</si>
  <si>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</si>
  <si>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</si>
  <si>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</si>
  <si>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</si>
  <si>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</si>
  <si>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</si>
  <si>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</si>
  <si>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</si>
  <si>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</si>
  <si>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</si>
  <si>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</si>
  <si>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</si>
  <si>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</si>
  <si>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</si>
  <si>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</si>
  <si>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</si>
  <si>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</si>
  <si>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</si>
  <si>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</si>
  <si>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</si>
  <si>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</si>
  <si>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</si>
  <si>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</si>
  <si>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</si>
  <si>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</si>
  <si>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</si>
  <si>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</si>
  <si>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</si>
  <si>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</si>
  <si>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</si>
  <si>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</si>
  <si>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</si>
  <si>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</si>
  <si>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</si>
  <si>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</si>
  <si>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</si>
  <si>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</si>
  <si>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</si>
  <si>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</si>
  <si>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</si>
  <si>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</si>
  <si>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</si>
  <si>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</si>
  <si>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</si>
  <si>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</si>
  <si>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</si>
  <si>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</si>
  <si>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</si>
  <si>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</si>
  <si>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</si>
  <si>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</si>
  <si>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</si>
  <si>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</si>
  <si>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</si>
  <si>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</si>
  <si>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</si>
  <si>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</si>
  <si>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</si>
  <si>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</si>
  <si>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</si>
  <si>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</si>
  <si>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</si>
  <si>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</si>
  <si>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</si>
  <si>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</si>
  <si>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</si>
  <si>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</si>
  <si>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</si>
  <si>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</si>
  <si>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</si>
  <si>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</si>
  <si>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</si>
  <si>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</si>
  <si>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</si>
  <si>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</si>
  <si>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</si>
  <si>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</si>
  <si>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</si>
  <si>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</si>
  <si>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</si>
  <si>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</si>
  <si>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</si>
  <si>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</si>
  <si>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</si>
  <si>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</si>
  <si>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</si>
  <si>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</si>
  <si>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</si>
  <si>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</si>
  <si>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</si>
  <si>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</si>
  <si>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</si>
  <si>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</si>
  <si>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</si>
  <si>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</si>
  <si>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</si>
  <si>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</si>
  <si>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</si>
  <si>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</si>
  <si>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</si>
  <si>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</si>
  <si>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</si>
  <si>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</si>
  <si>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</si>
  <si>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</si>
  <si>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</si>
  <si>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</si>
  <si>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</si>
  <si>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</si>
  <si>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</si>
  <si>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</si>
  <si>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</si>
  <si>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</si>
  <si>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</si>
  <si>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</si>
  <si>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</si>
  <si>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</si>
  <si>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</si>
  <si>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</si>
  <si>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</si>
  <si>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</si>
  <si>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</si>
  <si>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</si>
  <si>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</si>
  <si>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</si>
  <si>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</si>
  <si>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</si>
  <si>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</si>
  <si>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</si>
  <si>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</si>
  <si>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</si>
  <si>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</si>
  <si>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</si>
  <si>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</si>
  <si>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</si>
  <si>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</si>
  <si>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</si>
  <si>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</si>
  <si>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</si>
  <si>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</si>
  <si>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</si>
  <si>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</si>
  <si>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</si>
  <si>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</si>
  <si>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</si>
  <si>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</si>
  <si>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</si>
  <si>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</si>
  <si>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</si>
  <si>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</si>
  <si>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</si>
  <si>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</si>
  <si>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</si>
  <si>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</si>
  <si>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</si>
  <si>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</si>
  <si>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</si>
  <si>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</si>
  <si>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</si>
  <si>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</si>
  <si>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</si>
  <si>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</si>
  <si>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</si>
  <si>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</si>
  <si>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</si>
  <si>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</si>
  <si>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</si>
  <si>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</si>
  <si>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</si>
  <si>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</si>
  <si>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</si>
  <si>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</si>
  <si>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</si>
  <si>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</si>
  <si>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</si>
  <si>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</si>
  <si>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</si>
  <si>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</si>
  <si>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</si>
  <si>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</si>
  <si>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</si>
  <si>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</si>
  <si>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</si>
  <si>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</si>
  <si>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</si>
  <si>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</si>
  <si>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</si>
  <si>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</si>
  <si>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</si>
  <si>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</si>
  <si>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</si>
  <si>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</si>
  <si>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</si>
  <si>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</si>
  <si>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</si>
  <si>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</si>
  <si>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</si>
  <si>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</si>
  <si>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</si>
  <si>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</si>
  <si>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</si>
  <si>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</si>
  <si>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</si>
  <si>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</si>
  <si>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</si>
  <si>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</si>
  <si>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</si>
  <si>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</si>
  <si>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</si>
  <si>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</si>
  <si>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</si>
  <si>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</si>
  <si>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</si>
  <si>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</si>
  <si>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</si>
  <si>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</si>
  <si>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</si>
  <si>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</si>
  <si>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</si>
  <si>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</si>
  <si>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</si>
  <si>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</si>
  <si>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</si>
  <si>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</si>
  <si>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</si>
  <si>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</si>
  <si>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</si>
  <si>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</si>
  <si>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</si>
  <si>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</si>
  <si>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</si>
  <si>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</si>
  <si>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</si>
  <si>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</si>
  <si>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</si>
  <si>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</si>
  <si>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</si>
  <si>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</si>
  <si>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</si>
  <si>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</si>
  <si>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</si>
  <si>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</si>
  <si>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</si>
  <si>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</si>
  <si>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</si>
  <si>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</si>
  <si>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</si>
  <si>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</si>
  <si>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</si>
  <si>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</si>
  <si>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</si>
  <si>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</si>
  <si>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</si>
  <si>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</si>
  <si>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</si>
  <si>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</si>
  <si>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</si>
  <si>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</si>
  <si>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</si>
  <si>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</si>
  <si>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</si>
  <si>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</si>
  <si>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</si>
  <si>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</si>
  <si>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</si>
  <si>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</si>
  <si>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</si>
  <si>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</si>
  <si>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</si>
  <si>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</si>
  <si>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</si>
  <si>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</si>
  <si>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</si>
  <si>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</si>
  <si>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</si>
  <si>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</si>
  <si>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</si>
  <si>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</si>
  <si>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</si>
  <si>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</si>
  <si>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</si>
  <si>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</si>
  <si>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</si>
  <si>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</si>
  <si>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</si>
  <si>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</si>
  <si>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</si>
  <si>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</si>
  <si>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</si>
  <si>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</si>
  <si>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</si>
  <si>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</si>
  <si>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</si>
  <si>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</si>
  <si>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</si>
  <si>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</si>
  <si>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</si>
  <si>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</si>
  <si>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</si>
  <si>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</si>
  <si>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</si>
  <si>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</si>
  <si>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</si>
  <si>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</si>
  <si>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</si>
  <si>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</si>
  <si>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</si>
  <si>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</si>
  <si>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</si>
  <si>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</si>
  <si>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</si>
  <si>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</si>
  <si>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</si>
  <si>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</si>
  <si>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</si>
  <si>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</si>
  <si>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</si>
  <si>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</si>
  <si>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</si>
  <si>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</si>
  <si>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</si>
  <si>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</si>
  <si>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</si>
  <si>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</si>
  <si>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</si>
  <si>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</si>
  <si>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</si>
  <si>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</si>
  <si>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</si>
  <si>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</si>
  <si>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</si>
  <si>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</si>
  <si>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</si>
  <si>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</si>
  <si>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</si>
  <si>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</si>
  <si>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</si>
  <si>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</si>
  <si>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</si>
  <si>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</si>
  <si>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</si>
  <si>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</si>
  <si>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</si>
  <si>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</si>
  <si>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</si>
  <si>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</si>
  <si>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</si>
  <si>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</si>
  <si>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</si>
  <si>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</si>
  <si>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</si>
  <si>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</si>
  <si>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</si>
  <si>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</si>
  <si>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</si>
  <si>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</si>
  <si>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</si>
  <si>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</si>
  <si>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</si>
  <si>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</si>
  <si>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</si>
  <si>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</si>
  <si>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</si>
  <si>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</si>
  <si>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</si>
  <si>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</si>
  <si>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</si>
  <si>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</si>
  <si>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</si>
  <si>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</si>
  <si>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</si>
  <si>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</si>
  <si>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</si>
  <si>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</si>
  <si>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</si>
  <si>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</si>
  <si>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</si>
  <si>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</si>
  <si>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</si>
  <si>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</si>
  <si>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</si>
  <si>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</si>
  <si>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</si>
  <si>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</si>
  <si>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</si>
  <si>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</si>
  <si>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</si>
  <si>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</si>
  <si>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</si>
  <si>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</si>
  <si>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</si>
  <si>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</si>
  <si>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</si>
  <si>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</si>
  <si>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</si>
  <si>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</si>
  <si>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</si>
  <si>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</si>
  <si>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</si>
  <si>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</si>
  <si>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</si>
  <si>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</si>
  <si>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</si>
  <si>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</si>
  <si>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</si>
  <si>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</si>
  <si>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</si>
  <si>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</si>
  <si>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</si>
  <si>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</si>
  <si>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</si>
  <si>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</si>
  <si>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</si>
  <si>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</si>
  <si>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</si>
  <si>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</si>
  <si>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</si>
  <si>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</si>
  <si>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</si>
  <si>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</si>
  <si>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</si>
  <si>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</si>
  <si>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</si>
  <si>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</si>
  <si>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</si>
  <si>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</si>
  <si>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</si>
  <si>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</si>
  <si>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</si>
  <si>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</si>
  <si>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</si>
  <si>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</si>
  <si>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</si>
  <si>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</si>
  <si>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</si>
  <si>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</si>
  <si>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</si>
  <si>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</si>
  <si>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</si>
  <si>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</si>
  <si>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</si>
  <si>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</si>
  <si>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</si>
  <si>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</si>
  <si>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</si>
  <si>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</si>
  <si>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</si>
  <si>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</si>
  <si>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</si>
  <si>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</si>
  <si>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</si>
  <si>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</si>
  <si>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</si>
  <si>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</si>
  <si>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</si>
  <si>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</si>
  <si>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</si>
  <si>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</si>
  <si>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</si>
  <si>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</si>
  <si>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</si>
  <si>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</si>
  <si>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</si>
  <si>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</si>
  <si>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</si>
  <si>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</si>
  <si>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</si>
  <si>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</si>
  <si>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</si>
  <si>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</si>
  <si>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</si>
  <si>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</si>
  <si>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</si>
  <si>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</si>
  <si>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</si>
  <si>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</si>
  <si>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</si>
  <si>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</si>
  <si>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</si>
  <si>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</si>
  <si>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</si>
  <si>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</si>
  <si>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</si>
  <si>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</si>
  <si>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</si>
  <si>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</si>
  <si>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</si>
  <si>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</si>
  <si>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</si>
  <si>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</si>
  <si>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</si>
  <si>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</si>
  <si>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</si>
  <si>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</si>
  <si>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</si>
  <si>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</si>
  <si>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</si>
  <si>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</si>
  <si>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</si>
  <si>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</si>
  <si>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</si>
  <si>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</si>
  <si>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</si>
  <si>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</si>
  <si>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</si>
  <si>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</si>
  <si>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</si>
  <si>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</si>
  <si>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</si>
  <si>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</si>
  <si>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</si>
  <si>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</si>
  <si>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</si>
  <si>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</si>
  <si>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</si>
  <si>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</si>
  <si>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</si>
  <si>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</si>
  <si>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</si>
  <si>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</si>
  <si>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</si>
  <si>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</si>
  <si>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</si>
  <si>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</si>
  <si>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</si>
  <si>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</si>
  <si>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</si>
  <si>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</si>
  <si>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</si>
  <si>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</si>
  <si>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</si>
  <si>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</si>
  <si>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</si>
  <si>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</si>
  <si>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</si>
  <si>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</si>
  <si>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</si>
  <si>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</si>
  <si>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</si>
  <si>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</si>
  <si>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</si>
  <si>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</si>
  <si>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</si>
  <si>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</si>
  <si>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</si>
  <si>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</si>
  <si>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</si>
  <si>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</si>
  <si>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</si>
  <si>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</si>
  <si>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</si>
  <si>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</si>
  <si>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</si>
  <si>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</si>
  <si>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</si>
  <si>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</si>
  <si>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</si>
  <si>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</si>
  <si>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</si>
  <si>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</si>
  <si>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</si>
  <si>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</si>
  <si>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</si>
  <si>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</si>
  <si>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</si>
  <si>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</si>
  <si>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</si>
  <si>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</si>
  <si>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</si>
  <si>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</si>
  <si>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</si>
  <si>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</si>
  <si>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</si>
  <si>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</si>
  <si>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</si>
  <si>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</si>
  <si>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</si>
  <si>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</si>
  <si>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</si>
  <si>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</si>
  <si>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</si>
  <si>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</si>
  <si>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</si>
  <si>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</si>
  <si>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</si>
  <si>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</si>
  <si>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</si>
  <si>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</si>
  <si>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</si>
  <si>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</si>
  <si>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</si>
  <si>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</si>
  <si>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</si>
  <si>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</si>
  <si>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</si>
  <si>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</si>
  <si>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</si>
  <si>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</si>
  <si>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</si>
  <si>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</si>
  <si>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</si>
  <si>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</si>
  <si>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</si>
  <si>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</si>
  <si>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</si>
  <si>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</si>
  <si>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</si>
  <si>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</si>
  <si>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</si>
  <si>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</si>
  <si>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</si>
  <si>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</si>
  <si>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</si>
  <si>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</si>
  <si>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</si>
  <si>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</si>
  <si>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</si>
  <si>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</si>
  <si>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</si>
  <si>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</si>
  <si>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</si>
  <si>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</si>
  <si>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</si>
  <si>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</si>
  <si>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</si>
  <si>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</si>
  <si>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</si>
  <si>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</si>
  <si>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</si>
  <si>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</si>
  <si>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</si>
  <si>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</si>
  <si>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</si>
  <si>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</si>
  <si>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</si>
  <si>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</si>
  <si>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</si>
  <si>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</si>
  <si>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</si>
  <si>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</si>
  <si>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</si>
  <si>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</si>
  <si>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</si>
  <si>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</si>
  <si>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</si>
  <si>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</si>
  <si>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</si>
  <si>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</si>
  <si>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</si>
  <si>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</si>
  <si>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</si>
  <si>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</si>
  <si>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</si>
  <si>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</si>
  <si>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</si>
  <si>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</si>
  <si>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</si>
  <si>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</si>
  <si>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</si>
  <si>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</si>
  <si>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</si>
  <si>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</si>
  <si>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</si>
  <si>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</si>
  <si>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</si>
  <si>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</si>
  <si>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</si>
  <si>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</si>
  <si>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</si>
  <si>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</si>
  <si>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</si>
  <si>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</si>
  <si>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</si>
  <si>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</si>
  <si>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</si>
  <si>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</si>
  <si>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</si>
  <si>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</si>
  <si>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</si>
  <si>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</si>
  <si>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</si>
  <si>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</si>
  <si>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</si>
  <si>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</si>
  <si>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</si>
  <si>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</si>
  <si>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</si>
  <si>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</si>
  <si>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</si>
  <si>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</si>
  <si>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</si>
  <si>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</si>
  <si>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</si>
  <si>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</si>
  <si>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</si>
  <si>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</si>
  <si>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</si>
  <si>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</si>
  <si>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</si>
  <si>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</si>
  <si>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</si>
  <si>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</si>
  <si>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</si>
  <si>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</si>
  <si>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</si>
  <si>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</si>
  <si>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</si>
  <si>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</si>
  <si>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</si>
  <si>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</si>
  <si>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</si>
  <si>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</si>
  <si>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</si>
  <si>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</si>
  <si>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</si>
  <si>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</si>
  <si>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</si>
  <si>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</si>
  <si>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</si>
  <si>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</si>
  <si>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</si>
  <si>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</si>
  <si>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</si>
  <si>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</si>
  <si>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</si>
  <si>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</si>
  <si>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</si>
  <si>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</si>
  <si>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</si>
  <si>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</si>
  <si>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</si>
  <si>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</si>
  <si>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</si>
  <si>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</si>
  <si>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</si>
  <si>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</si>
  <si>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</si>
  <si>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</si>
  <si>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</si>
  <si>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</si>
  <si>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</si>
  <si>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</si>
  <si>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</si>
  <si>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</si>
  <si>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</si>
  <si>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</si>
  <si>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</si>
  <si>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</si>
  <si>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</si>
  <si>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</si>
  <si>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</si>
  <si>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</si>
  <si>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</si>
  <si>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</si>
  <si>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</si>
  <si>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</si>
  <si>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</si>
  <si>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</si>
  <si>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</si>
  <si>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</si>
  <si>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</si>
  <si>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</si>
  <si>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</si>
  <si>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</si>
  <si>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</si>
  <si>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</si>
  <si>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</si>
  <si>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</si>
  <si>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</si>
  <si>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</si>
  <si>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</si>
  <si>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</si>
  <si>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</si>
  <si>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</si>
  <si>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</si>
  <si>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</si>
  <si>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</si>
  <si>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</si>
  <si>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</si>
  <si>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</si>
  <si>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</si>
  <si>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</si>
  <si>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</si>
  <si>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</si>
  <si>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</si>
  <si>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</si>
  <si>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</si>
  <si>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</si>
  <si>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</si>
  <si>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</si>
  <si>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</si>
  <si>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</si>
  <si>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</si>
  <si>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</si>
  <si>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</si>
  <si>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</si>
  <si>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</si>
  <si>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</si>
  <si>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</si>
  <si>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</si>
  <si>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</si>
  <si>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</si>
  <si>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</si>
  <si>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</si>
  <si>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</si>
  <si>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</si>
  <si>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</si>
  <si>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</si>
  <si>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</si>
  <si>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</si>
  <si>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</si>
  <si>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</si>
  <si>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</si>
  <si>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</si>
  <si>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</si>
  <si>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</si>
  <si>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</si>
  <si>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</si>
  <si>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</si>
  <si>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</si>
  <si>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</si>
  <si>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</si>
  <si>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</si>
  <si>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</si>
  <si>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</si>
  <si>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</si>
  <si>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</si>
  <si>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</si>
  <si>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</si>
  <si>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</si>
  <si>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</si>
  <si>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</si>
  <si>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</si>
  <si>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</si>
  <si>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</si>
  <si>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</si>
  <si>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</si>
  <si>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</si>
  <si>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</si>
  <si>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</si>
  <si>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</si>
  <si>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</si>
  <si>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</si>
  <si>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</si>
  <si>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</si>
  <si>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</si>
  <si>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</si>
  <si>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</si>
  <si>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</si>
  <si>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</si>
  <si>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</si>
  <si>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</si>
  <si>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</si>
  <si>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</si>
  <si>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</si>
  <si>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</si>
  <si>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</si>
  <si>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</si>
  <si>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</si>
  <si>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</si>
  <si>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</si>
  <si>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</si>
  <si>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</si>
  <si>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</si>
  <si>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</si>
  <si>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</si>
  <si>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</si>
  <si>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</si>
  <si>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</si>
  <si>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</si>
  <si>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</si>
  <si>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</si>
  <si>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</si>
  <si>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</si>
  <si>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</si>
  <si>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</si>
  <si>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</si>
  <si>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</si>
  <si>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</si>
  <si>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</si>
  <si>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</si>
  <si>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</si>
  <si>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</si>
  <si>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</si>
  <si>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</si>
  <si>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</si>
  <si>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</si>
  <si>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</si>
  <si>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</si>
  <si>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</si>
  <si>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</si>
  <si>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</si>
  <si>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</si>
  <si>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</si>
  <si>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</si>
  <si>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</si>
  <si>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</si>
  <si>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</si>
  <si>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</si>
  <si>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</si>
  <si>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</si>
  <si>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</si>
  <si>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</si>
  <si>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</si>
  <si>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</si>
  <si>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</si>
  <si>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</si>
  <si>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</si>
  <si>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</si>
  <si>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</si>
  <si>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</si>
  <si>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</si>
  <si>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</si>
  <si>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</si>
  <si>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</si>
  <si>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</si>
  <si>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</si>
  <si>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</si>
  <si>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</si>
  <si>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</si>
  <si>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</si>
  <si>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</si>
  <si>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</si>
  <si>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</si>
  <si>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</si>
  <si>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</si>
  <si>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</si>
  <si>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</si>
  <si>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</si>
  <si>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</si>
  <si>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</si>
  <si>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</si>
  <si>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</si>
  <si>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</si>
  <si>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</si>
  <si>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</si>
  <si>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</si>
  <si>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</si>
  <si>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</si>
  <si>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</si>
  <si>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</si>
  <si>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</si>
  <si>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</si>
  <si>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</si>
  <si>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</si>
  <si>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</si>
  <si>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</si>
  <si>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</si>
  <si>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</si>
  <si>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</si>
  <si>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</si>
  <si>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</si>
  <si>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</si>
  <si>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</si>
  <si>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</si>
  <si>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</si>
  <si>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</si>
  <si>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</si>
  <si>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</si>
  <si>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</si>
  <si>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</si>
  <si>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</si>
  <si>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</si>
  <si>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</si>
  <si>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</si>
  <si>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</si>
  <si>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</si>
  <si>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</si>
  <si>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</si>
  <si>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</si>
  <si>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</si>
  <si>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</si>
  <si>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</si>
  <si>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</si>
  <si>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</si>
  <si>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</si>
  <si>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</si>
  <si>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</si>
  <si>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</si>
  <si>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</si>
  <si>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</si>
  <si>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</si>
  <si>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</si>
  <si>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</si>
  <si>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</si>
  <si>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</si>
  <si>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</si>
  <si>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</si>
  <si>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</si>
  <si>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</si>
  <si>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</si>
  <si>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</si>
  <si>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</si>
  <si>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</si>
  <si>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</si>
  <si>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</si>
  <si>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</si>
  <si>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</si>
  <si>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</si>
  <si>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</si>
  <si>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</si>
  <si>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</si>
  <si>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</si>
  <si>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</si>
  <si>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</si>
  <si>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</si>
  <si>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</si>
  <si>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</si>
  <si>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</si>
  <si>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</si>
  <si>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</si>
  <si>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</si>
  <si>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</si>
  <si>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</si>
  <si>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</si>
  <si>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</si>
  <si>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</si>
  <si>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</si>
  <si>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</si>
  <si>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</si>
  <si>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</si>
  <si>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</si>
  <si>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</si>
  <si>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</si>
  <si>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</si>
  <si>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</si>
  <si>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</si>
  <si>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</si>
  <si>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</si>
  <si>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</si>
  <si>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</si>
  <si>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</si>
  <si>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</si>
  <si>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</si>
  <si>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</si>
  <si>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</si>
  <si>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</si>
  <si>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</si>
  <si>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</si>
  <si>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</si>
  <si>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</si>
  <si>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</si>
  <si>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</si>
  <si>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</si>
  <si>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</si>
  <si>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</si>
  <si>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</si>
  <si>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</si>
  <si>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</si>
  <si>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</si>
  <si>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</si>
  <si>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</si>
  <si>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</si>
  <si>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</si>
  <si>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</si>
  <si>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</si>
  <si>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</si>
  <si>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</si>
  <si>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</si>
  <si>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</si>
  <si>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</si>
  <si>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</si>
  <si>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</si>
  <si>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</si>
  <si>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</si>
  <si>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</si>
  <si>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</si>
  <si>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</si>
  <si>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</si>
  <si>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</si>
  <si>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</si>
  <si>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</si>
  <si>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</si>
  <si>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</si>
  <si>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</si>
  <si>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</si>
  <si>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</si>
  <si>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</si>
  <si>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</si>
  <si>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</si>
  <si>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</si>
  <si>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</si>
  <si>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</si>
  <si>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</si>
  <si>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</si>
  <si>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</si>
  <si>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</si>
  <si>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</si>
  <si>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</si>
  <si>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</si>
  <si>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</si>
  <si>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</si>
  <si>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</si>
  <si>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</si>
  <si>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</si>
  <si>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</si>
  <si>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</si>
  <si>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</si>
  <si>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</si>
  <si>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</si>
  <si>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</si>
  <si>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</si>
  <si>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</si>
  <si>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</si>
  <si>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</si>
  <si>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</si>
  <si>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</si>
  <si>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</si>
  <si>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</si>
  <si>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</si>
  <si>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</si>
  <si>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</si>
  <si>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</si>
  <si>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</si>
  <si>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</si>
  <si>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</si>
  <si>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</si>
  <si>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</si>
  <si>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</si>
  <si>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</si>
  <si>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</si>
  <si>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</si>
  <si>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</si>
  <si>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</si>
  <si>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</si>
  <si>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</si>
  <si>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</si>
  <si>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</si>
  <si>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</si>
  <si>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</si>
  <si>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</si>
  <si>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</si>
  <si>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</si>
  <si>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</si>
  <si>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</si>
  <si>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</si>
  <si>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</si>
  <si>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</si>
  <si>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</si>
  <si>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</si>
  <si>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</si>
  <si>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</si>
  <si>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</si>
  <si>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</si>
  <si>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</si>
  <si>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</si>
  <si>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</si>
  <si>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</si>
  <si>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</si>
  <si>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</si>
  <si>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</si>
  <si>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</si>
  <si>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</si>
  <si>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</si>
  <si>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</si>
  <si>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</si>
  <si>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</si>
  <si>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</si>
  <si>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</si>
  <si>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</si>
  <si>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</si>
  <si>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</si>
  <si>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</si>
  <si>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</si>
  <si>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</si>
  <si>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</si>
  <si>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</si>
  <si>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</si>
  <si>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</si>
  <si>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</si>
  <si>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</si>
  <si>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</si>
  <si>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</si>
  <si>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</si>
  <si>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</si>
  <si>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</si>
  <si>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</si>
  <si>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</si>
  <si>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</si>
  <si>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</si>
  <si>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</si>
  <si>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</si>
  <si>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</si>
  <si>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</si>
  <si>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</si>
  <si>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</si>
  <si>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</si>
  <si>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</si>
  <si>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</si>
  <si>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</si>
  <si>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</si>
  <si>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</si>
  <si>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</si>
  <si>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</si>
  <si>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</si>
  <si>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</si>
  <si>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</si>
  <si>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</si>
  <si>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</si>
  <si>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</si>
  <si>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</si>
  <si>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</si>
  <si>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</si>
  <si>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</si>
  <si>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</si>
  <si>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</si>
  <si>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</si>
  <si>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</si>
  <si>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</si>
  <si>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</si>
  <si>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</si>
  <si>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</si>
  <si>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</si>
  <si>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</si>
  <si>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</si>
  <si>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</si>
  <si>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</si>
  <si>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</si>
  <si>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</si>
  <si>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</si>
  <si>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</si>
  <si>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</si>
  <si>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</si>
  <si>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</si>
  <si>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</si>
  <si>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</si>
  <si>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</si>
  <si>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</si>
  <si>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</si>
  <si>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</si>
  <si>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</si>
  <si>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</si>
  <si>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</si>
  <si>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</si>
  <si>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</si>
  <si>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</si>
  <si>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</si>
  <si>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</si>
  <si>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</si>
  <si>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</si>
  <si>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</si>
  <si>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</si>
  <si>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</si>
  <si>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</si>
  <si>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</si>
  <si>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</si>
  <si>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</si>
  <si>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</si>
  <si>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</si>
  <si>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</si>
  <si>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</si>
  <si>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</si>
  <si>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</si>
  <si>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</si>
  <si>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</si>
  <si>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</si>
  <si>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</si>
  <si>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</si>
  <si>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</si>
  <si>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</si>
  <si>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</si>
  <si>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</si>
  <si>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</si>
  <si>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</si>
  <si>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</si>
  <si>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</si>
  <si>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</si>
  <si>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</si>
  <si>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</si>
  <si>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</si>
  <si>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</si>
  <si>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</si>
  <si>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</si>
  <si>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</si>
  <si>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</si>
  <si>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</si>
  <si>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</si>
  <si>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</si>
  <si>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</si>
  <si>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</si>
  <si>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</si>
  <si>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</si>
  <si>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</si>
  <si>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</si>
  <si>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</si>
  <si>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</si>
  <si>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</si>
  <si>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</si>
  <si>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</si>
  <si>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</si>
  <si>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</si>
  <si>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</si>
  <si>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</si>
  <si>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</si>
  <si>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</si>
  <si>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</si>
  <si>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</si>
  <si>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</si>
  <si>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</si>
  <si>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</si>
  <si>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</si>
  <si>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</si>
  <si>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</si>
  <si>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</si>
  <si>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</si>
  <si>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</si>
  <si>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</si>
  <si>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</si>
  <si>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</si>
  <si>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</si>
  <si>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</si>
  <si>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</si>
  <si>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</si>
  <si>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</si>
  <si>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</si>
  <si>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</si>
  <si>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</si>
  <si>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</si>
  <si>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</si>
  <si>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</si>
  <si>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</si>
  <si>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</si>
  <si>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</si>
  <si>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</si>
  <si>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</si>
  <si>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</si>
  <si>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</si>
  <si>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</si>
  <si>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</si>
  <si>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</si>
  <si>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</si>
  <si>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</si>
  <si>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</si>
  <si>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</si>
  <si>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</si>
  <si>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</si>
  <si>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</si>
  <si>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</si>
  <si>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</si>
  <si>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</si>
  <si>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</si>
  <si>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</si>
  <si>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</si>
  <si>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</si>
  <si>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</si>
  <si>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</si>
  <si>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</si>
  <si>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</si>
  <si>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</si>
  <si>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</si>
  <si>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</si>
  <si>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</si>
  <si>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</si>
  <si>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</si>
  <si>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</si>
  <si>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</si>
  <si>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</si>
  <si>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</si>
  <si>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</si>
  <si>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</si>
  <si>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</si>
  <si>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</si>
  <si>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</si>
  <si>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</si>
  <si>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</si>
  <si>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</si>
  <si>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</si>
  <si>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</si>
  <si>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</si>
  <si>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</si>
  <si>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</si>
  <si>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</si>
  <si>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</si>
  <si>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</si>
  <si>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</si>
  <si>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</si>
  <si>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</si>
  <si>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</si>
  <si>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</si>
  <si>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</si>
  <si>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</si>
  <si>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</si>
  <si>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</si>
  <si>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</si>
  <si>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</si>
  <si>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</si>
  <si>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</si>
  <si>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</si>
  <si>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</si>
  <si>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</si>
  <si>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</si>
  <si>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</si>
  <si>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</si>
  <si>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</si>
  <si>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</si>
  <si>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</si>
  <si>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</si>
  <si>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</si>
  <si>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</si>
  <si>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</si>
  <si>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</si>
  <si>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</si>
  <si>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</si>
  <si>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</si>
  <si>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</si>
  <si>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</si>
  <si>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</si>
  <si>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</si>
  <si>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</si>
  <si>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</si>
  <si>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</si>
  <si>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</si>
  <si>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</si>
  <si>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</si>
  <si>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</si>
  <si>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</si>
  <si>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</si>
  <si>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</si>
  <si>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</si>
  <si>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</si>
  <si>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</si>
  <si>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</si>
  <si>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</si>
  <si>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</si>
  <si>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</si>
  <si>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</si>
  <si>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</si>
  <si>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</si>
  <si>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</si>
  <si>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</si>
  <si>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</si>
  <si>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</si>
  <si>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</si>
  <si>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</si>
  <si>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</si>
  <si>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</si>
  <si>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</si>
  <si>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</si>
  <si>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</si>
  <si>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</si>
  <si>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</si>
  <si>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</si>
  <si>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</si>
  <si>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</si>
  <si>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</si>
  <si>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</si>
  <si>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</si>
  <si>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</si>
  <si>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</si>
  <si>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</si>
  <si>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</si>
  <si>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</si>
  <si>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</si>
  <si>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</si>
  <si>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</si>
  <si>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</si>
  <si>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</si>
  <si>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</si>
  <si>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</si>
  <si>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</si>
  <si>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</si>
  <si>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</si>
  <si>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</si>
  <si>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</si>
  <si>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</si>
  <si>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</si>
  <si>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</si>
  <si>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</si>
  <si>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</si>
  <si>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</si>
  <si>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</si>
  <si>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</si>
  <si>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</si>
  <si>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</si>
  <si>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</si>
  <si>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</si>
  <si>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</si>
  <si>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</si>
  <si>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</si>
  <si>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</si>
  <si>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</si>
  <si>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</si>
  <si>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</si>
  <si>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</si>
  <si>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</si>
  <si>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</si>
  <si>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</si>
  <si>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</si>
  <si>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</si>
  <si>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</si>
  <si>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</si>
  <si>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</si>
  <si>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</si>
  <si>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</si>
  <si>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</si>
  <si>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</si>
  <si>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</si>
  <si>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</si>
  <si>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</si>
  <si>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</si>
  <si>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</si>
  <si>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</si>
  <si>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</si>
  <si>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</si>
  <si>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</si>
  <si>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</si>
  <si>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</si>
  <si>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</si>
  <si>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</si>
  <si>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</si>
  <si>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</si>
  <si>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</si>
  <si>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</si>
  <si>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</si>
  <si>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</si>
  <si>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</si>
  <si>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</si>
  <si>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</si>
  <si>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</si>
  <si>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</si>
  <si>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</si>
  <si>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</si>
  <si>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</si>
  <si>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</si>
  <si>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</si>
  <si>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</si>
  <si>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</si>
  <si>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</si>
  <si>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</si>
  <si>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</si>
  <si>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</si>
  <si>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</si>
  <si>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</si>
  <si>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</si>
  <si>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</si>
  <si>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</si>
  <si>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</si>
  <si>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</si>
  <si>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</si>
  <si>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</si>
  <si>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</si>
  <si>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</si>
  <si>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</si>
  <si>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</si>
  <si>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</si>
  <si>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</si>
  <si>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</si>
  <si>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</si>
  <si>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</si>
  <si>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</si>
  <si>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</si>
  <si>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</si>
  <si>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</si>
  <si>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</si>
  <si>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</si>
  <si>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</si>
  <si>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</si>
  <si>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</si>
  <si>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</si>
  <si>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</si>
  <si>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</si>
  <si>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</si>
  <si>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</si>
  <si>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</si>
  <si>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</si>
  <si>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</si>
  <si>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</si>
  <si>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</si>
  <si>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</si>
  <si>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</si>
  <si>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</si>
  <si>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</si>
  <si>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</si>
  <si>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</si>
  <si>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</si>
  <si>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</si>
  <si>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</si>
  <si>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</si>
  <si>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</si>
  <si>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</si>
  <si>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</si>
  <si>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</si>
  <si>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</si>
  <si>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</si>
  <si>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</si>
  <si>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</si>
  <si>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</si>
  <si>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</si>
  <si>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</si>
  <si>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</si>
  <si>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</si>
  <si>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</si>
  <si>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</si>
  <si>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</si>
  <si>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</si>
  <si>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</si>
  <si>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</si>
  <si>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</si>
  <si>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</si>
  <si>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</si>
  <si>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</si>
  <si>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</si>
  <si>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</si>
  <si>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</si>
  <si>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</si>
  <si>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</si>
  <si>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</si>
  <si>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</si>
  <si>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</si>
  <si>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</si>
  <si>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</si>
  <si>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</si>
  <si>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</si>
  <si>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</si>
  <si>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</si>
  <si>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</si>
  <si>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</si>
  <si>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</si>
  <si>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</si>
  <si>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</si>
  <si>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</si>
  <si>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</si>
  <si>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</si>
  <si>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</si>
  <si>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</si>
  <si>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</si>
  <si>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</si>
  <si>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</si>
  <si>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</si>
  <si>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</si>
  <si>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</si>
  <si>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</si>
  <si>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</si>
  <si>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</si>
  <si>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</si>
  <si>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</si>
  <si>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</si>
  <si>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</si>
  <si>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</si>
  <si>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</si>
  <si>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</si>
  <si>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</si>
  <si>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</si>
  <si>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</si>
  <si>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</si>
  <si>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</si>
  <si>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</si>
  <si>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</si>
  <si>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</si>
  <si>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</si>
  <si>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</si>
  <si>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</si>
  <si>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</si>
  <si>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</si>
  <si>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</si>
  <si>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</si>
  <si>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</si>
  <si>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</si>
  <si>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</si>
  <si>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</si>
  <si>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</si>
  <si>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</si>
  <si>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</si>
  <si>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</si>
  <si>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</si>
  <si>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</si>
  <si>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</si>
  <si>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</si>
  <si>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</si>
  <si>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</si>
  <si>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</si>
  <si>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</si>
  <si>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</si>
  <si>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</si>
  <si>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</si>
  <si>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</si>
  <si>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</si>
  <si>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</si>
  <si>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</si>
  <si>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</si>
  <si>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</si>
  <si>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</si>
  <si>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</si>
  <si>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</si>
  <si>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</si>
  <si>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</si>
  <si>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</si>
  <si>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</si>
  <si>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</si>
  <si>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</si>
  <si>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</si>
  <si>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</si>
  <si>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</si>
  <si>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</si>
  <si>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</si>
  <si>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</si>
  <si>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</si>
  <si>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</si>
  <si>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</si>
  <si>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</si>
  <si>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</si>
  <si>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</si>
  <si>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</si>
  <si>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</si>
  <si>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</si>
  <si>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</si>
  <si>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</si>
  <si>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</si>
  <si>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</si>
  <si>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</si>
  <si>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</si>
  <si>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</si>
  <si>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</si>
  <si>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</si>
  <si>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</si>
  <si>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</si>
  <si>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</si>
  <si>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</si>
  <si>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</si>
  <si>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</si>
  <si>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</si>
  <si>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</si>
  <si>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</si>
  <si>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</si>
  <si>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</si>
  <si>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</si>
  <si>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</si>
  <si>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</si>
  <si>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</si>
  <si>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</si>
  <si>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</si>
  <si>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</si>
  <si>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</si>
  <si>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</si>
  <si>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</si>
  <si>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</si>
  <si>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</si>
  <si>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</si>
  <si>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</si>
  <si>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</si>
  <si>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</si>
  <si>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</si>
  <si>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</si>
  <si>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</si>
  <si>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</si>
  <si>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</si>
  <si>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</si>
  <si>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</si>
  <si>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</si>
  <si>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</si>
  <si>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</si>
  <si>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</si>
  <si>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</si>
  <si>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</si>
  <si>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</si>
  <si>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</si>
  <si>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</si>
  <si>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</si>
  <si>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</si>
  <si>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</si>
  <si>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</si>
  <si>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</si>
  <si>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</si>
  <si>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</si>
  <si>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</si>
  <si>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</si>
  <si>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</si>
  <si>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</si>
  <si>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</si>
  <si>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</si>
  <si>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</si>
  <si>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</si>
  <si>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</si>
  <si>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</si>
  <si>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</si>
  <si>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</si>
  <si>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</si>
  <si>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</si>
  <si>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</si>
  <si>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</si>
  <si>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</si>
  <si>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</si>
  <si>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</si>
  <si>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</si>
  <si>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</si>
  <si>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</si>
  <si>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</si>
  <si>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</si>
  <si>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</si>
  <si>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</si>
  <si>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</si>
  <si>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</si>
  <si>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</si>
  <si>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</si>
  <si>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</si>
  <si>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</si>
  <si>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</si>
  <si>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</si>
  <si>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</si>
  <si>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</si>
  <si>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</si>
  <si>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</si>
  <si>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</si>
  <si>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</si>
  <si>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</si>
  <si>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</si>
  <si>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</si>
  <si>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</si>
  <si>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</si>
  <si>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</si>
  <si>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</si>
  <si>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</si>
  <si>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</si>
  <si>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</si>
  <si>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</si>
  <si>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</si>
  <si>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</si>
  <si>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</si>
  <si>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</si>
  <si>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</si>
  <si>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</si>
  <si>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</si>
  <si>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</si>
  <si>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</si>
  <si>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</si>
  <si>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</si>
  <si>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</si>
  <si>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</si>
  <si>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</si>
  <si>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</si>
  <si>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</si>
  <si>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</si>
  <si>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</si>
  <si>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</si>
  <si>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</si>
  <si>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</si>
  <si>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</si>
  <si>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</si>
  <si>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</si>
  <si>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</si>
  <si>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</si>
  <si>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</si>
  <si>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</si>
  <si>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</si>
  <si>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</si>
  <si>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</si>
  <si>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</si>
  <si>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</si>
  <si>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</si>
  <si>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</si>
  <si>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</si>
  <si>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</si>
  <si>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</si>
  <si>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</si>
  <si>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</si>
  <si>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</si>
  <si>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</si>
  <si>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</si>
  <si>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</si>
  <si>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</si>
  <si>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</si>
  <si>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</si>
  <si>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</si>
  <si>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</si>
  <si>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</si>
  <si>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</si>
  <si>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</si>
  <si>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</si>
  <si>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</si>
  <si>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</si>
  <si>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</si>
  <si>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</si>
  <si>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</si>
  <si>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</si>
  <si>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</si>
  <si>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</si>
  <si>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</si>
  <si>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</si>
  <si>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</si>
  <si>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</si>
  <si>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</si>
  <si>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</si>
  <si>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</si>
  <si>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</si>
  <si>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</si>
  <si>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</si>
  <si>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</si>
  <si>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</si>
  <si>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</si>
  <si>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</si>
  <si>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</si>
  <si>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</si>
  <si>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</si>
  <si>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</si>
  <si>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</si>
  <si>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</si>
  <si>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</si>
  <si>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</si>
  <si>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</si>
  <si>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</si>
  <si>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</si>
  <si>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</si>
  <si>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</si>
  <si>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</si>
  <si>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</si>
  <si>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</si>
  <si>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</si>
  <si>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</si>
  <si>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</si>
  <si>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</si>
  <si>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</si>
  <si>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</si>
  <si>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</si>
  <si>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</si>
  <si>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</si>
  <si>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</si>
  <si>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</si>
  <si>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</si>
  <si>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</si>
  <si>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</si>
  <si>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</si>
  <si>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</si>
  <si>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</si>
  <si>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</si>
  <si>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</si>
  <si>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</si>
  <si>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</si>
  <si>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</si>
  <si>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</si>
  <si>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</si>
  <si>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</si>
  <si>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</si>
  <si>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</si>
  <si>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</si>
  <si>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</si>
  <si>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</si>
  <si>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</si>
  <si>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</si>
  <si>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</si>
  <si>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</si>
  <si>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</si>
  <si>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</si>
  <si>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</si>
  <si>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</si>
  <si>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</si>
  <si>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</si>
  <si>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</si>
  <si>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</si>
  <si>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</si>
  <si>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</si>
  <si>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</si>
  <si>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</si>
  <si>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</si>
  <si>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</si>
  <si>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</si>
  <si>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</si>
  <si>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</si>
  <si>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</si>
  <si>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</si>
  <si>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</si>
  <si>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</si>
  <si>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</si>
  <si>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</si>
  <si>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</si>
  <si>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</si>
  <si>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</si>
  <si>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</si>
  <si>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</si>
  <si>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</si>
  <si>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</si>
  <si>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</si>
  <si>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</si>
  <si>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</si>
  <si>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</si>
  <si>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</si>
  <si>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</si>
  <si>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</si>
  <si>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</si>
  <si>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</si>
  <si>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</si>
  <si>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</si>
  <si>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</si>
  <si>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</si>
  <si>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</si>
  <si>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</si>
  <si>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</si>
  <si>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</si>
  <si>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</si>
  <si>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</si>
  <si>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</si>
  <si>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</si>
  <si>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</si>
  <si>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</si>
  <si>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</si>
  <si>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</si>
  <si>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</si>
  <si>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</si>
  <si>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</si>
  <si>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</si>
  <si>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</si>
  <si>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</si>
  <si>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</si>
  <si>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</si>
  <si>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</si>
  <si>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</si>
  <si>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</si>
  <si>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</si>
  <si>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</si>
  <si>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</si>
  <si>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</si>
  <si>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</si>
  <si>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</si>
  <si>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</si>
  <si>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</si>
  <si>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</si>
  <si>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</si>
  <si>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</si>
  <si>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</si>
  <si>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</si>
  <si>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</si>
  <si>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</si>
  <si>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</si>
  <si>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</si>
  <si>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</si>
  <si>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</si>
  <si>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</si>
  <si>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</si>
  <si>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</si>
  <si>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</si>
  <si>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</si>
  <si>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</si>
  <si>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</si>
  <si>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</si>
  <si>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</si>
  <si>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</si>
  <si>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</si>
  <si>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</si>
  <si>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</si>
  <si>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</si>
  <si>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</si>
  <si>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</si>
  <si>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</si>
  <si>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</si>
  <si>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</si>
  <si>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</si>
  <si>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</si>
  <si>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</si>
  <si>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</si>
  <si>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</si>
  <si>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</si>
  <si>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</si>
  <si>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</si>
  <si>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</si>
  <si>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</si>
  <si>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</si>
  <si>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</si>
  <si>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</si>
  <si>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</si>
  <si>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</si>
  <si>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</si>
  <si>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</si>
  <si>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</si>
  <si>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</si>
  <si>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</si>
  <si>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</si>
  <si>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</si>
  <si>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</si>
  <si>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</si>
  <si>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</si>
  <si>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</si>
  <si>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</si>
  <si>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</si>
  <si>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</si>
  <si>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</si>
  <si>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</si>
  <si>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</si>
  <si>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</si>
  <si>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</si>
  <si>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</si>
  <si>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</si>
  <si>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</si>
  <si>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</si>
  <si>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</si>
  <si>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</si>
  <si>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</si>
  <si>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</si>
  <si>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</si>
  <si>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</si>
  <si>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</si>
  <si>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</si>
  <si>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</si>
  <si>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</si>
  <si>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</si>
  <si>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</si>
  <si>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</si>
  <si>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</si>
  <si>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</si>
  <si>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</si>
  <si>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</si>
  <si>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</si>
  <si>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</si>
  <si>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</si>
  <si>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</si>
  <si>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</si>
  <si>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</si>
  <si>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</si>
  <si>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</si>
  <si>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</si>
  <si>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</si>
  <si>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</si>
  <si>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</si>
  <si>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</si>
  <si>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</si>
  <si>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</si>
  <si>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</si>
  <si>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</si>
  <si>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</si>
  <si>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</si>
  <si>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</si>
  <si>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</si>
  <si>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</si>
  <si>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</si>
  <si>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</si>
  <si>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</si>
  <si>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</si>
  <si>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</si>
  <si>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</si>
  <si>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</si>
  <si>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</si>
  <si>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</si>
  <si>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</si>
  <si>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</si>
  <si>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</si>
  <si>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</si>
  <si>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</si>
  <si>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</si>
  <si>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</si>
  <si>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</si>
  <si>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</si>
  <si>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</si>
  <si>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</si>
  <si>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</si>
  <si>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</si>
  <si>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</si>
  <si>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</si>
  <si>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</si>
  <si>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</si>
  <si>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</si>
  <si>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</si>
  <si>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</si>
  <si>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</si>
  <si>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</si>
  <si>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</si>
  <si>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</si>
  <si>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</si>
  <si>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</si>
  <si>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</si>
  <si>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</si>
  <si>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</si>
  <si>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</si>
  <si>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</si>
  <si>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</si>
  <si>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</si>
  <si>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</si>
  <si>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</si>
  <si>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</si>
  <si>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</si>
  <si>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</si>
  <si>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</si>
  <si>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</si>
  <si>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</si>
  <si>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</si>
  <si>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</si>
  <si>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</si>
  <si>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</si>
  <si>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</si>
  <si>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</si>
  <si>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</si>
  <si>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</si>
  <si>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</si>
  <si>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</si>
  <si>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</si>
  <si>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</si>
  <si>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</si>
  <si>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</si>
  <si>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</si>
  <si>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</si>
  <si>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</si>
  <si>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</si>
  <si>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</si>
  <si>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</si>
  <si>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</si>
  <si>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</si>
  <si>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</si>
  <si>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</si>
  <si>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</si>
  <si>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</si>
  <si>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</si>
  <si>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</si>
  <si>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</si>
  <si>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</si>
  <si>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</si>
  <si>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</si>
  <si>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</si>
  <si>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</si>
  <si>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</si>
  <si>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</si>
  <si>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</si>
  <si>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</si>
  <si>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</si>
  <si>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</si>
  <si>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</si>
  <si>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</si>
  <si>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</si>
  <si>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</si>
  <si>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</si>
  <si>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</si>
  <si>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</si>
  <si>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</si>
  <si>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</si>
  <si>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</si>
  <si>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</si>
  <si>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</si>
  <si>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</si>
  <si>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</si>
  <si>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</si>
  <si>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</si>
  <si>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</si>
  <si>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</si>
  <si>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</si>
  <si>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</si>
  <si>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</si>
  <si>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</si>
  <si>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</si>
  <si>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</si>
  <si>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</si>
  <si>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</si>
  <si>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</si>
  <si>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</si>
  <si>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</si>
  <si>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</si>
  <si>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</si>
  <si>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</si>
  <si>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</si>
  <si>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</si>
  <si>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</si>
  <si>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</si>
  <si>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</si>
  <si>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</si>
  <si>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</si>
  <si>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</si>
  <si>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</si>
  <si>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</si>
  <si>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</si>
  <si>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</si>
  <si>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</si>
  <si>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</si>
  <si>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</si>
  <si>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</si>
  <si>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</si>
  <si>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</si>
  <si>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</si>
  <si>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</si>
  <si>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</si>
  <si>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</si>
  <si>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</si>
  <si>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</si>
  <si>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</si>
  <si>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</si>
  <si>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</si>
  <si>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</si>
  <si>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</si>
  <si>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</si>
  <si>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</si>
  <si>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</si>
  <si>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</si>
  <si>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</si>
  <si>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</si>
  <si>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</si>
  <si>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</si>
  <si>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</si>
  <si>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</si>
  <si>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</si>
  <si>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</si>
  <si>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</si>
  <si>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</si>
  <si>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</si>
  <si>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</si>
  <si>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</si>
  <si>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</si>
  <si>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</si>
  <si>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</si>
  <si>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</si>
  <si>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</si>
  <si>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</si>
  <si>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</si>
  <si>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</si>
  <si>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</si>
  <si>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</si>
  <si>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</si>
  <si>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</si>
  <si>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</si>
  <si>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</si>
  <si>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</si>
  <si>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</si>
  <si>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</si>
  <si>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</si>
  <si>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</si>
  <si>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</si>
  <si>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</si>
  <si>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</si>
  <si>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</si>
  <si>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</si>
  <si>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</si>
  <si>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</si>
  <si>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</si>
  <si>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</si>
  <si>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</si>
  <si>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</si>
  <si>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</si>
  <si>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</si>
  <si>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</si>
  <si>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</si>
  <si>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</si>
  <si>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</si>
  <si>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</si>
  <si>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</si>
  <si>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</si>
  <si>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</si>
  <si>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</si>
  <si>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</si>
  <si>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</si>
  <si>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</si>
  <si>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</si>
  <si>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</si>
  <si>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</si>
  <si>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</si>
  <si>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</si>
  <si>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</si>
  <si>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</si>
  <si>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</si>
  <si>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</si>
  <si>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</si>
  <si>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</si>
  <si>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</si>
  <si>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</si>
  <si>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</si>
  <si>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</si>
  <si>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</si>
  <si>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</si>
  <si>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</si>
  <si>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</si>
  <si>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</si>
  <si>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</si>
  <si>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</si>
  <si>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</si>
  <si>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</si>
  <si>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</si>
  <si>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</si>
  <si>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</si>
  <si>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</si>
  <si>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</si>
  <si>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</si>
  <si>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</si>
  <si>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</si>
  <si>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</si>
  <si>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</si>
  <si>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</si>
  <si>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</si>
  <si>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</si>
  <si>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</si>
  <si>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</si>
  <si>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</si>
  <si>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</si>
  <si>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</si>
  <si>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</si>
  <si>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</si>
  <si>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</si>
  <si>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</si>
  <si>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</si>
  <si>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</si>
  <si>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</si>
  <si>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</si>
  <si>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</si>
  <si>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</si>
  <si>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</si>
  <si>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</si>
  <si>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</si>
  <si>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</si>
  <si>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</si>
  <si>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</si>
  <si>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</si>
  <si>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</si>
  <si>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</si>
  <si>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</si>
  <si>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</si>
  <si>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</si>
  <si>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</si>
  <si>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</si>
  <si>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</si>
  <si>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</si>
  <si>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</si>
  <si>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</si>
  <si>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</si>
  <si>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</si>
  <si>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</si>
  <si>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</si>
  <si>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</si>
  <si>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</si>
  <si>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</si>
  <si>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</si>
  <si>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</si>
  <si>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</si>
  <si>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</si>
  <si>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</si>
  <si>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</si>
  <si>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</si>
  <si>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</si>
  <si>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</si>
  <si>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</si>
  <si>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</si>
  <si>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</si>
  <si>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</si>
  <si>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</si>
  <si>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</si>
  <si>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</si>
  <si>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</si>
  <si>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</si>
  <si>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</si>
  <si>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</si>
  <si>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</si>
  <si>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</si>
  <si>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</si>
  <si>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</si>
  <si>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</si>
  <si>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</si>
  <si>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</si>
  <si>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</si>
  <si>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</si>
  <si>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</si>
  <si>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</si>
  <si>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</si>
  <si>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</si>
  <si>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</si>
  <si>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</si>
  <si>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</si>
  <si>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</si>
  <si>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</si>
  <si>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</si>
  <si>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</si>
  <si>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</si>
  <si>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</si>
  <si>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</si>
  <si>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</si>
  <si>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</si>
  <si>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</si>
  <si>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</si>
  <si>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</si>
  <si>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</si>
  <si>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</si>
  <si>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</si>
  <si>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</si>
  <si>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</si>
  <si>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</si>
  <si>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</si>
  <si>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</si>
  <si>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</si>
  <si>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</si>
  <si>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</si>
  <si>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</si>
  <si>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</si>
  <si>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</si>
  <si>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</si>
  <si>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</si>
  <si>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</si>
  <si>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</si>
  <si>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</si>
  <si>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</si>
  <si>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</si>
  <si>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</si>
  <si>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</si>
  <si>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</si>
  <si>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</si>
  <si>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</si>
  <si>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</si>
  <si>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</si>
  <si>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</si>
  <si>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</si>
  <si>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</si>
  <si>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</si>
  <si>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</si>
  <si>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</si>
  <si>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</si>
  <si>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</si>
  <si>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</si>
  <si>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</si>
  <si>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</si>
  <si>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</si>
  <si>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</si>
  <si>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</si>
  <si>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</si>
  <si>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</si>
  <si>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</si>
  <si>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</si>
  <si>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</si>
  <si>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</si>
  <si>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</si>
  <si>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</si>
  <si>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</si>
  <si>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</si>
  <si>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</si>
  <si>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</si>
  <si>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</si>
  <si>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</si>
  <si>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</si>
  <si>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</si>
  <si>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</si>
  <si>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</si>
  <si>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</si>
  <si>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</si>
  <si>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</si>
  <si>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</si>
  <si>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</si>
  <si>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</si>
  <si>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</si>
  <si>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</si>
  <si>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</si>
  <si>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</si>
  <si>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</si>
  <si>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</si>
  <si>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</si>
  <si>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</si>
  <si>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</si>
  <si>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</si>
  <si>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</si>
  <si>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</si>
  <si>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</si>
  <si>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</si>
  <si>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</si>
  <si>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</si>
  <si>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</si>
  <si>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</si>
  <si>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</si>
  <si>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</si>
  <si>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</si>
  <si>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</si>
  <si>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</si>
  <si>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</si>
  <si>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</si>
  <si>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</si>
  <si>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</si>
  <si>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</si>
  <si>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</si>
  <si>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</si>
  <si>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</si>
  <si>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</si>
  <si>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</si>
  <si>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</si>
  <si>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</si>
  <si>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</si>
  <si>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</si>
  <si>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</si>
  <si>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</si>
  <si>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</si>
  <si>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</si>
  <si>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</si>
  <si>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</si>
  <si>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</si>
  <si>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</si>
  <si>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</si>
  <si>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</si>
  <si>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</si>
  <si>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</si>
  <si>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</si>
  <si>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</si>
  <si>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</si>
  <si>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</si>
  <si>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</si>
  <si>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</si>
  <si>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</si>
  <si>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</si>
  <si>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</si>
  <si>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</si>
  <si>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</si>
  <si>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</si>
  <si>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</si>
  <si>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</si>
  <si>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</si>
  <si>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</si>
  <si>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</si>
  <si>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</si>
  <si>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</si>
  <si>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</si>
  <si>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</si>
  <si>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</si>
  <si>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</si>
  <si>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</si>
  <si>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</si>
  <si>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</si>
  <si>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</si>
  <si>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</si>
  <si>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</si>
  <si>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</si>
  <si>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</si>
  <si>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</si>
  <si>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</si>
  <si>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</si>
  <si>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</si>
  <si>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</si>
  <si>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</si>
  <si>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</si>
  <si>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</si>
  <si>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</si>
  <si>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</si>
  <si>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</si>
  <si>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</si>
  <si>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</si>
  <si>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</si>
  <si>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</si>
  <si>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</si>
  <si>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</si>
  <si>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</si>
  <si>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</si>
  <si>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</si>
  <si>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</si>
  <si>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</si>
  <si>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</si>
  <si>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</si>
  <si>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</si>
  <si>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</si>
  <si>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</si>
  <si>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</si>
  <si>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</si>
  <si>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</si>
  <si>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</si>
  <si>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</si>
  <si>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</si>
  <si>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</si>
  <si>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</si>
  <si>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</si>
  <si>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</si>
  <si>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</si>
  <si>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</si>
  <si>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</si>
  <si>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</si>
  <si>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</si>
  <si>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</si>
  <si>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</si>
  <si>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</si>
  <si>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</si>
  <si>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</si>
  <si>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</si>
  <si>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</si>
  <si>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</si>
  <si>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</si>
  <si>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</si>
  <si>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</si>
  <si>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</si>
  <si>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</si>
  <si>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</si>
  <si>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</si>
  <si>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</si>
  <si>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</si>
  <si>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</si>
  <si>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</si>
  <si>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</si>
  <si>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</si>
  <si>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</si>
  <si>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</si>
  <si>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</si>
  <si>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</si>
  <si>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</si>
  <si>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</si>
  <si>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</si>
  <si>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</si>
  <si>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</si>
  <si>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</si>
  <si>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</si>
  <si>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</si>
  <si>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</si>
  <si>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</si>
  <si>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</si>
  <si>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</si>
  <si>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</si>
  <si>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</si>
  <si>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</si>
  <si>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</si>
  <si>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</si>
  <si>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</si>
  <si>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</si>
  <si>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</si>
  <si>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</si>
  <si>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</si>
  <si>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</si>
  <si>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</si>
  <si>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</si>
  <si>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</si>
  <si>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</si>
  <si>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</si>
  <si>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</si>
  <si>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</si>
  <si>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</si>
  <si>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</si>
  <si>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</si>
  <si>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</si>
  <si>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</si>
  <si>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</si>
  <si>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</si>
  <si>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</si>
  <si>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</si>
  <si>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</si>
  <si>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</si>
  <si>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</si>
  <si>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</si>
  <si>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</si>
  <si>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</si>
  <si>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</si>
  <si>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</si>
  <si>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</si>
  <si>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</si>
  <si>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</si>
  <si>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</si>
  <si>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</si>
  <si>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</si>
  <si>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</si>
  <si>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</si>
  <si>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</si>
  <si>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</si>
  <si>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</si>
  <si>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</si>
  <si>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</si>
  <si>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</si>
  <si>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</si>
  <si>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</si>
  <si>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</si>
  <si>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</si>
  <si>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</si>
  <si>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</si>
  <si>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</si>
  <si>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</si>
  <si>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</si>
  <si>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</si>
  <si>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</si>
  <si>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</si>
  <si>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</si>
  <si>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</si>
  <si>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</si>
  <si>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</si>
  <si>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</si>
  <si>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</si>
  <si>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</si>
  <si>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</si>
  <si>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</si>
  <si>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</si>
  <si>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</si>
  <si>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</si>
  <si>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</si>
  <si>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</si>
  <si>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</si>
  <si>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</si>
  <si>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</si>
  <si>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</si>
  <si>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</si>
  <si>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</si>
  <si>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</si>
  <si>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</si>
  <si>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</si>
  <si>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</si>
  <si>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</si>
  <si>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</si>
  <si>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</si>
  <si>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</si>
  <si>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</si>
  <si>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</si>
  <si>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</si>
  <si>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</si>
  <si>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</si>
  <si>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</si>
  <si>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</si>
  <si>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</si>
  <si>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</si>
  <si>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</si>
  <si>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</si>
  <si>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</si>
  <si>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</si>
  <si>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</si>
  <si>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</si>
  <si>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</si>
  <si>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</si>
  <si>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</si>
  <si>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</si>
  <si>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</si>
  <si>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</si>
  <si>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</si>
  <si>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</si>
  <si>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</si>
  <si>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</si>
  <si>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</si>
  <si>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</si>
  <si>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</si>
  <si>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</si>
  <si>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</si>
  <si>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</si>
  <si>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</si>
  <si>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</si>
  <si>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</si>
  <si>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</si>
  <si>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</si>
  <si>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</si>
  <si>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</si>
  <si>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</si>
  <si>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</si>
  <si>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</si>
  <si>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</si>
  <si>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</si>
  <si>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</si>
  <si>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</si>
  <si>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</si>
  <si>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</si>
  <si>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</si>
  <si>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</si>
  <si>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</si>
  <si>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</si>
  <si>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</si>
  <si>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</si>
  <si>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</si>
  <si>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</si>
  <si>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</si>
  <si>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</si>
  <si>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</si>
  <si>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</si>
  <si>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</si>
  <si>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</si>
  <si>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</si>
  <si>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</si>
  <si>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</si>
  <si>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</si>
  <si>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</si>
  <si>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</si>
  <si>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</si>
  <si>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</si>
  <si>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</si>
  <si>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</si>
  <si>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</si>
  <si>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</si>
  <si>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</si>
  <si>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</si>
  <si>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</si>
  <si>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</si>
  <si>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</si>
  <si>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</si>
  <si>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</si>
  <si>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</si>
  <si>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</si>
  <si>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</si>
  <si>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</si>
  <si>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</si>
  <si>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</si>
  <si>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</si>
  <si>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</si>
  <si>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</si>
  <si>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</si>
  <si>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</si>
  <si>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</si>
  <si>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</si>
  <si>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</si>
  <si>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</si>
  <si>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</si>
  <si>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</si>
  <si>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</si>
  <si>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</si>
  <si>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</si>
  <si>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</si>
  <si>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</si>
  <si>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</si>
  <si>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</si>
  <si>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</si>
  <si>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</si>
  <si>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</si>
  <si>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</si>
  <si>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</si>
  <si>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</si>
  <si>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</si>
  <si>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</si>
  <si>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</si>
  <si>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</si>
  <si>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</si>
  <si>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</si>
  <si>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</si>
  <si>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</si>
  <si>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</si>
  <si>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</si>
  <si>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</si>
  <si>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</si>
  <si>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</si>
  <si>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</si>
  <si>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</si>
  <si>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</si>
  <si>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</si>
  <si>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</si>
  <si>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</si>
  <si>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</si>
  <si>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</si>
  <si>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</si>
  <si>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</si>
  <si>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</si>
  <si>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</si>
  <si>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</si>
  <si>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</si>
  <si>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</si>
  <si>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</si>
  <si>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</si>
  <si>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</si>
  <si>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</si>
  <si>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</si>
  <si>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</si>
  <si>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</si>
  <si>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</si>
  <si>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</si>
  <si>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</si>
  <si>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</si>
  <si>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</si>
  <si>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</si>
  <si>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</si>
  <si>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</si>
  <si>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</si>
  <si>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</si>
  <si>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</si>
  <si>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</si>
  <si>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</si>
  <si>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</si>
  <si>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</si>
  <si>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</si>
  <si>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</si>
  <si>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</si>
  <si>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</si>
  <si>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</si>
  <si>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</si>
  <si>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</si>
  <si>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</si>
  <si>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</si>
  <si>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</si>
  <si>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</si>
  <si>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</si>
  <si>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</si>
  <si>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</si>
  <si>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</si>
  <si>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</si>
  <si>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</si>
  <si>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</si>
  <si>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</si>
  <si>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</si>
  <si>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</si>
  <si>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</si>
  <si>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</si>
  <si>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</si>
  <si>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</si>
  <si>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</si>
  <si>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</si>
  <si>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</si>
  <si>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</si>
  <si>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</si>
  <si>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</si>
  <si>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</si>
  <si>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</si>
  <si>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</si>
  <si>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</si>
  <si>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</si>
  <si>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</si>
  <si>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</si>
  <si>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</si>
  <si>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</si>
  <si>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</si>
  <si>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</si>
  <si>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</si>
  <si>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</si>
  <si>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</si>
  <si>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</si>
  <si>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</si>
  <si>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</si>
  <si>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</si>
  <si>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</si>
  <si>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</si>
  <si>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</si>
  <si>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</si>
  <si>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</si>
  <si>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</si>
  <si>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</si>
  <si>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</si>
  <si>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</si>
  <si>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</si>
  <si>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</si>
  <si>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</si>
  <si>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</si>
  <si>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</si>
  <si>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</si>
  <si>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</si>
  <si>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</si>
  <si>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</si>
  <si>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</si>
  <si>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</si>
  <si>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</si>
  <si>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</si>
  <si>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</si>
  <si>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</si>
  <si>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</si>
  <si>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</si>
  <si>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</si>
  <si>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</si>
  <si>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</si>
  <si>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</si>
  <si>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</si>
  <si>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</si>
  <si>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</si>
  <si>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</si>
  <si>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</si>
  <si>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</si>
  <si>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</si>
  <si>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</si>
  <si>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</si>
  <si>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</si>
  <si>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</si>
  <si>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</si>
  <si>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</si>
  <si>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</si>
  <si>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</si>
  <si>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</si>
  <si>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</si>
  <si>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</si>
  <si>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</si>
  <si>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</si>
  <si>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</si>
  <si>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</si>
  <si>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</si>
  <si>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</si>
  <si>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</si>
  <si>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</si>
  <si>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</si>
  <si>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</si>
  <si>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</si>
  <si>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</si>
  <si>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</si>
  <si>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</si>
  <si>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</si>
  <si>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</si>
  <si>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</si>
  <si>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</si>
  <si>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</si>
  <si>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</si>
  <si>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</si>
  <si>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</si>
  <si>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</si>
  <si>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</si>
  <si>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</si>
  <si>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</si>
  <si>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</si>
  <si>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</si>
  <si>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</si>
  <si>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</si>
  <si>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</si>
  <si>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</si>
  <si>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</si>
  <si>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</si>
  <si>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</si>
  <si>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</si>
  <si>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</si>
  <si>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</si>
  <si>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</si>
  <si>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</si>
  <si>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</si>
  <si>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</si>
  <si>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</si>
  <si>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</si>
  <si>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</si>
  <si>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</si>
  <si>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</si>
  <si>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</si>
  <si>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</si>
  <si>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</si>
  <si>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</si>
  <si>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</si>
  <si>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</si>
  <si>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</si>
  <si>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</si>
  <si>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</si>
  <si>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</si>
  <si>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</si>
  <si>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</si>
  <si>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</si>
  <si>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</si>
  <si>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</si>
  <si>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</si>
  <si>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</si>
  <si>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</si>
  <si>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</si>
  <si>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</si>
  <si>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</si>
  <si>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</si>
  <si>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</si>
  <si>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</si>
  <si>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</si>
  <si>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</si>
  <si>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</si>
  <si>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</si>
  <si>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</si>
  <si>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</si>
  <si>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</si>
  <si>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</si>
  <si>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</si>
  <si>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</si>
  <si>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</si>
  <si>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</si>
  <si>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</si>
  <si>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</si>
  <si>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</si>
  <si>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</si>
  <si>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</si>
  <si>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</si>
  <si>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</si>
  <si>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</si>
  <si>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</si>
  <si>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</si>
  <si>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</si>
  <si>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</si>
  <si>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</si>
  <si>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</si>
  <si>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</si>
  <si>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</si>
  <si>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</si>
  <si>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</si>
  <si>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</si>
  <si>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</si>
  <si>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</si>
  <si>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</si>
  <si>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</si>
  <si>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</si>
  <si>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</si>
  <si>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</si>
  <si>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</si>
  <si>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</si>
  <si>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</si>
  <si>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</si>
  <si>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</si>
  <si>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</si>
  <si>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</si>
  <si>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</si>
  <si>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</si>
  <si>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</si>
  <si>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</si>
  <si>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</si>
  <si>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</si>
  <si>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</si>
  <si>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</si>
  <si>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</si>
  <si>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</si>
  <si>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</si>
  <si>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</si>
  <si>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</si>
  <si>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</si>
  <si>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</si>
  <si>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</si>
  <si>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</si>
  <si>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</si>
  <si>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</si>
  <si>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</si>
  <si>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</si>
  <si>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</si>
  <si>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</si>
  <si>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</si>
  <si>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</si>
  <si>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</si>
  <si>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</si>
  <si>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</si>
  <si>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</si>
  <si>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</si>
  <si>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</si>
  <si>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</si>
  <si>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</si>
  <si>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</si>
  <si>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</si>
  <si>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</si>
  <si>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</si>
  <si>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</si>
  <si>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</si>
  <si>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</si>
  <si>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</si>
  <si>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</si>
  <si>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</si>
  <si>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</si>
  <si>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</si>
  <si>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</si>
  <si>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</si>
  <si>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</si>
  <si>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</si>
  <si>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</si>
  <si>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</si>
  <si>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</si>
  <si>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</si>
  <si>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</si>
  <si>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</si>
  <si>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</si>
  <si>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</si>
  <si>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</si>
  <si>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</si>
  <si>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</si>
  <si>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</si>
  <si>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</si>
  <si>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</si>
  <si>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</si>
  <si>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</si>
  <si>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</si>
  <si>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</si>
  <si>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</si>
  <si>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</si>
  <si>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</si>
  <si>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</si>
  <si>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</si>
  <si>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</si>
  <si>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</si>
  <si>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</si>
  <si>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</si>
  <si>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</si>
  <si>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</si>
  <si>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</si>
  <si>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</si>
  <si>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</si>
  <si>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</si>
  <si>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</si>
  <si>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</si>
  <si>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</si>
  <si>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</si>
  <si>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</si>
  <si>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</si>
  <si>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</si>
  <si>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</si>
  <si>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</si>
  <si>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</si>
  <si>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</si>
  <si>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</si>
  <si>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</si>
  <si>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</si>
  <si>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</si>
  <si>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</si>
  <si>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</si>
  <si>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</si>
  <si>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</si>
  <si>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</si>
  <si>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</si>
  <si>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</si>
  <si>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</si>
  <si>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</si>
  <si>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</si>
  <si>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</si>
  <si>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</si>
  <si>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</si>
  <si>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</si>
  <si>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</si>
  <si>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</si>
  <si>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</si>
  <si>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</si>
  <si>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</si>
  <si>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</si>
  <si>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</si>
  <si>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</si>
  <si>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</si>
  <si>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</si>
  <si>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</si>
  <si>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</si>
  <si>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</si>
  <si>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</si>
  <si>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</si>
  <si>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</si>
  <si>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</si>
  <si>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</si>
  <si>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</si>
  <si>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</si>
  <si>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</si>
  <si>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</si>
  <si>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</si>
  <si>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</si>
  <si>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</si>
  <si>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</si>
  <si>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</si>
  <si>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</si>
  <si>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</si>
  <si>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</si>
  <si>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</si>
  <si>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</si>
  <si>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</si>
  <si>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</si>
  <si>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</si>
  <si>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</si>
  <si>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</si>
  <si>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</si>
  <si>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</si>
  <si>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</si>
  <si>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</si>
  <si>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</si>
  <si>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</si>
  <si>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</si>
  <si>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</si>
  <si>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</si>
  <si>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</si>
  <si>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</si>
  <si>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</si>
  <si>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</si>
  <si>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</si>
  <si>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</si>
  <si>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</si>
  <si>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</si>
  <si>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</si>
  <si>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</si>
  <si>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</si>
  <si>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</si>
  <si>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</si>
  <si>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</si>
  <si>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</si>
  <si>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</si>
  <si>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</si>
  <si>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</si>
  <si>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</si>
  <si>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</si>
  <si>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</si>
  <si>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</si>
  <si>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</si>
  <si>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</si>
  <si>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</si>
  <si>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</si>
  <si>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</si>
  <si>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</si>
  <si>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</si>
  <si>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</si>
  <si>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</si>
  <si>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</si>
  <si>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</si>
  <si>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</si>
  <si>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</si>
  <si>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</si>
  <si>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</si>
  <si>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</si>
  <si>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</si>
  <si>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</si>
  <si>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</si>
  <si>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</si>
  <si>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</si>
  <si>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</si>
  <si>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</si>
  <si>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</si>
  <si>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</si>
  <si>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</si>
  <si>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</si>
  <si>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</si>
  <si>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</si>
  <si>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</si>
  <si>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</si>
  <si>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</si>
  <si>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</si>
  <si>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</si>
  <si>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</si>
  <si>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</si>
  <si>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</si>
  <si>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</si>
  <si>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</si>
  <si>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</si>
  <si>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</si>
  <si>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</si>
  <si>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</si>
  <si>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</si>
  <si>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</si>
  <si>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</si>
  <si>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</si>
  <si>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</si>
  <si>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</si>
  <si>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</si>
  <si>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</si>
  <si>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</si>
  <si>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</si>
  <si>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</si>
  <si>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</si>
  <si>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</si>
  <si>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</si>
  <si>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</si>
  <si>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</si>
  <si>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</si>
  <si>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</si>
  <si>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</si>
  <si>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</si>
  <si>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</si>
  <si>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</si>
  <si>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</si>
  <si>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</si>
  <si>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</si>
  <si>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</si>
  <si>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</si>
  <si>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</si>
  <si>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</si>
  <si>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</si>
  <si>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</si>
  <si>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</si>
  <si>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</si>
  <si>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</si>
  <si>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</si>
  <si>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</si>
  <si>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</si>
  <si>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</si>
  <si>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</si>
  <si>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</si>
  <si>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</si>
  <si>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</si>
  <si>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</si>
  <si>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</si>
  <si>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</si>
  <si>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</si>
  <si>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</si>
  <si>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</si>
  <si>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</si>
  <si>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</si>
  <si>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</si>
  <si>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</si>
  <si>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</si>
  <si>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</si>
  <si>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</si>
  <si>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</si>
  <si>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</si>
  <si>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</si>
  <si>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</si>
  <si>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</si>
  <si>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</si>
  <si>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</si>
  <si>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</si>
  <si>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</si>
  <si>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</si>
  <si>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</si>
  <si>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</si>
  <si>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</si>
  <si>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</si>
  <si>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</si>
  <si>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</si>
  <si>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</si>
  <si>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</si>
  <si>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</si>
  <si>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</si>
  <si>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</si>
  <si>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</si>
  <si>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</si>
  <si>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</si>
  <si>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</si>
  <si>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</si>
  <si>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</si>
  <si>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</si>
  <si>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</si>
  <si>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</si>
  <si>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</si>
  <si>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</si>
  <si>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</si>
  <si>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</si>
  <si>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</si>
  <si>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</si>
  <si>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</si>
  <si>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</si>
  <si>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</si>
  <si>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</si>
  <si>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</si>
  <si>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</si>
  <si>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</si>
  <si>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</si>
  <si>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</si>
  <si>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</si>
  <si>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</si>
  <si>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</si>
  <si>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</si>
  <si>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</si>
  <si>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</si>
  <si>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</si>
  <si>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</si>
  <si>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</si>
  <si>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</si>
  <si>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</si>
  <si>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</si>
  <si>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</si>
  <si>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</si>
  <si>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</si>
  <si>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</si>
  <si>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</si>
  <si>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</si>
  <si>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</si>
  <si>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</si>
  <si>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</si>
  <si>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</si>
  <si>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</si>
  <si>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</si>
  <si>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</si>
  <si>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</si>
  <si>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</si>
  <si>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</si>
  <si>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</si>
  <si>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</si>
  <si>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</si>
  <si>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</si>
  <si>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</si>
  <si>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</si>
  <si>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</si>
  <si>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</si>
  <si>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</si>
  <si>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</si>
  <si>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</si>
  <si>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</si>
  <si>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</si>
  <si>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</si>
  <si>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</si>
  <si>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</si>
  <si>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</si>
  <si>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</si>
  <si>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</si>
  <si>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</si>
  <si>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</si>
  <si>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</si>
  <si>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</si>
  <si>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</si>
  <si>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</si>
  <si>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</si>
  <si>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</si>
  <si>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</si>
  <si>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</si>
  <si>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</si>
  <si>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</si>
  <si>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</si>
  <si>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</si>
  <si>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</si>
  <si>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</si>
  <si>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</si>
  <si>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</si>
  <si>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</si>
  <si>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</si>
  <si>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</si>
  <si>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</si>
  <si>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</si>
  <si>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</si>
  <si>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</si>
  <si>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</si>
  <si>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</si>
  <si>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</si>
  <si>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</si>
  <si>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</si>
  <si>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</si>
  <si>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</si>
  <si>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</si>
  <si>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</si>
  <si>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</si>
  <si>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</si>
  <si>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</si>
  <si>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</si>
  <si>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</si>
  <si>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</si>
  <si>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</si>
  <si>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</si>
  <si>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</si>
  <si>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</si>
  <si>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</si>
  <si>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</si>
  <si>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</si>
  <si>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</si>
  <si>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</si>
  <si>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</si>
  <si>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</si>
  <si>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</si>
  <si>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</si>
  <si>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</si>
  <si>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</si>
  <si>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</si>
  <si>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</si>
  <si>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</si>
  <si>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</si>
  <si>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</si>
  <si>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</si>
  <si>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</si>
  <si>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</si>
  <si>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</si>
  <si>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</si>
  <si>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</si>
  <si>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</si>
  <si>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</si>
  <si>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</si>
  <si>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</si>
  <si>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</si>
  <si>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</si>
  <si>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</si>
  <si>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</si>
  <si>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</si>
  <si>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</si>
  <si>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</si>
  <si>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</si>
  <si>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</si>
  <si>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</si>
  <si>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</si>
  <si>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</si>
  <si>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</si>
  <si>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</si>
  <si>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</si>
  <si>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</si>
  <si>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</si>
  <si>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</si>
  <si>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</si>
  <si>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</si>
  <si>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</si>
  <si>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</si>
  <si>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</si>
  <si>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</si>
  <si>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</si>
  <si>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</si>
  <si>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</si>
  <si>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</si>
  <si>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</si>
  <si>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</si>
  <si>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</si>
  <si>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</si>
  <si>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</si>
  <si>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</si>
  <si>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</si>
  <si>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</si>
  <si>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</si>
  <si>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</si>
  <si>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</si>
  <si>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</si>
  <si>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</si>
  <si>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</si>
  <si>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</si>
  <si>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</si>
  <si>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</si>
  <si>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</si>
  <si>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</si>
  <si>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</si>
  <si>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</si>
  <si>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</si>
  <si>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</si>
  <si>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</si>
  <si>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</si>
  <si>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</si>
  <si>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</si>
  <si>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</si>
  <si>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</si>
  <si>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</si>
  <si>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</si>
  <si>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</si>
  <si>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</si>
  <si>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</si>
  <si>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</si>
  <si>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</si>
  <si>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</si>
  <si>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</si>
  <si>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</si>
  <si>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</si>
  <si>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</si>
  <si>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</si>
  <si>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</si>
  <si>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</si>
  <si>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</si>
  <si>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</si>
  <si>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</si>
  <si>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</si>
  <si>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</si>
  <si>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</si>
  <si>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</si>
  <si>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</si>
  <si>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</si>
  <si>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</si>
  <si>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</si>
  <si>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</si>
  <si>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</si>
  <si>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</si>
  <si>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</si>
  <si>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</si>
  <si>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</si>
  <si>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</si>
  <si>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</si>
  <si>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</si>
  <si>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</si>
  <si>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</si>
  <si>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</si>
  <si>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</si>
  <si>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</si>
  <si>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</si>
  <si>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</si>
  <si>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</si>
  <si>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</si>
  <si>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</si>
  <si>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</si>
  <si>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</si>
  <si>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</si>
  <si>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</si>
  <si>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</si>
  <si>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</si>
  <si>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</si>
  <si>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</si>
  <si>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</si>
  <si>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</si>
  <si>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</si>
  <si>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</si>
  <si>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</si>
  <si>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</si>
  <si>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</si>
  <si>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</si>
  <si>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</si>
  <si>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</si>
  <si>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</si>
  <si>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</si>
  <si>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</si>
  <si>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</si>
  <si>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</si>
  <si>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</si>
  <si>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</si>
  <si>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</si>
  <si>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</si>
  <si>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</si>
  <si>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</si>
  <si>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</si>
  <si>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</si>
  <si>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</si>
  <si>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</si>
  <si>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</si>
  <si>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</si>
  <si>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</si>
  <si>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</si>
  <si>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</si>
  <si>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</si>
  <si>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</si>
  <si>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</si>
  <si>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</si>
  <si>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</si>
  <si>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</si>
  <si>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</si>
  <si>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</si>
  <si>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</si>
  <si>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</si>
  <si>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</si>
  <si>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</si>
  <si>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</si>
  <si>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</si>
  <si>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</si>
  <si>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</si>
  <si>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</si>
  <si>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</si>
  <si>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</si>
  <si>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</si>
  <si>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</si>
  <si>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</si>
  <si>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</si>
  <si>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</si>
  <si>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</si>
  <si>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</si>
  <si>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</si>
  <si>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</si>
  <si>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</si>
  <si>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</si>
  <si>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</si>
  <si>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</si>
  <si>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</si>
  <si>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</si>
  <si>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</si>
  <si>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</si>
  <si>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</si>
  <si>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</si>
  <si>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</si>
  <si>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</si>
  <si>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</si>
  <si>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</si>
  <si>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</si>
  <si>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</si>
  <si>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</si>
  <si>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</si>
  <si>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</si>
  <si>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</si>
  <si>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</si>
  <si>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</si>
  <si>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</si>
  <si>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</si>
  <si>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</si>
  <si>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</si>
  <si>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</si>
  <si>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</si>
  <si>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</si>
  <si>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</si>
  <si>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</si>
  <si>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</si>
  <si>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</si>
  <si>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</si>
  <si>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</si>
  <si>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</si>
  <si>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</si>
  <si>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</si>
  <si>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</si>
  <si>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</si>
  <si>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</si>
  <si>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</si>
  <si>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</si>
  <si>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</si>
  <si>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</si>
  <si>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</si>
  <si>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</si>
  <si>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</si>
  <si>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</si>
  <si>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</si>
  <si>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</si>
  <si>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</si>
  <si>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</si>
  <si>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</si>
  <si>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</si>
  <si>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</si>
  <si>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</si>
  <si>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</si>
  <si>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</si>
  <si>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</si>
  <si>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</si>
  <si>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</si>
  <si>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</si>
  <si>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</si>
  <si>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</si>
  <si>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</si>
  <si>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</si>
  <si>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</si>
  <si>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</si>
  <si>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</si>
  <si>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</si>
  <si>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</si>
  <si>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</si>
  <si>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</si>
  <si>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</si>
  <si>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</si>
  <si>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</si>
  <si>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</si>
  <si>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</si>
  <si>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</si>
  <si>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</si>
  <si>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</si>
  <si>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</si>
  <si>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</si>
  <si>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</si>
  <si>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</si>
  <si>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</si>
  <si>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</si>
  <si>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</si>
  <si>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</si>
  <si>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</si>
  <si>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</si>
  <si>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</si>
  <si>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</si>
  <si>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</si>
  <si>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</si>
  <si>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</si>
  <si>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</si>
  <si>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</si>
  <si>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</si>
  <si>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</si>
  <si>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</si>
  <si>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</si>
  <si>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</si>
  <si>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</si>
  <si>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</si>
  <si>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</si>
  <si>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</si>
  <si>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</si>
  <si>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</si>
  <si>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</si>
  <si>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</si>
  <si>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</si>
  <si>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</si>
  <si>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</si>
  <si>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</si>
  <si>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</si>
  <si>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</si>
  <si>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</si>
  <si>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</si>
  <si>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</si>
  <si>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</si>
  <si>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</si>
  <si>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</si>
  <si>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</si>
  <si>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</si>
  <si>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</si>
  <si>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</si>
  <si>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</si>
  <si>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</si>
  <si>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</si>
  <si>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</si>
  <si>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</si>
  <si>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</si>
  <si>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</si>
  <si>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</si>
  <si>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</si>
  <si>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</si>
  <si>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</si>
  <si>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</si>
  <si>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</si>
  <si>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</si>
  <si>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</si>
  <si>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</si>
  <si>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</si>
  <si>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</si>
  <si>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</si>
  <si>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</si>
  <si>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</si>
  <si>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</si>
  <si>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</si>
  <si>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</si>
  <si>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</si>
  <si>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</si>
  <si>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</si>
  <si>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</si>
  <si>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</si>
  <si>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</si>
  <si>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</si>
  <si>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</si>
  <si>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</si>
  <si>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</si>
  <si>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</si>
  <si>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</si>
  <si>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</si>
  <si>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</si>
  <si>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</si>
  <si>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</si>
  <si>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</si>
  <si>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</si>
  <si>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</si>
  <si>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</si>
  <si>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</si>
  <si>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</si>
  <si>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</si>
  <si>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</si>
  <si>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</si>
  <si>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</si>
  <si>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</si>
  <si>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</si>
  <si>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</si>
  <si>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</si>
  <si>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</si>
  <si>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</si>
  <si>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</si>
  <si>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</si>
  <si>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</si>
  <si>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</si>
  <si>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</si>
  <si>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</si>
  <si>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</si>
  <si>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</si>
  <si>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</si>
  <si>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</si>
  <si>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</si>
  <si>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</si>
  <si>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</si>
  <si>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</si>
  <si>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</si>
  <si>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</si>
  <si>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</si>
  <si>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</si>
  <si>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</si>
  <si>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</si>
  <si>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</si>
  <si>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</si>
  <si>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</si>
  <si>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</si>
  <si>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</si>
  <si>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</si>
  <si>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</si>
  <si>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</si>
  <si>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</si>
  <si>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</si>
  <si>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</si>
  <si>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</si>
  <si>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</si>
  <si>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</si>
  <si>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</si>
  <si>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</si>
  <si>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</si>
  <si>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</si>
  <si>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</si>
  <si>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</si>
  <si>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</si>
  <si>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</si>
  <si>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</si>
  <si>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</si>
  <si>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</si>
  <si>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</si>
  <si>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</si>
  <si>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</si>
  <si>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</si>
  <si>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</si>
  <si>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</si>
  <si>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</si>
  <si>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</si>
  <si>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</si>
  <si>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</si>
  <si>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</si>
  <si>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</si>
  <si>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</si>
  <si>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</si>
  <si>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</si>
  <si>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</si>
  <si>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</si>
  <si>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</si>
  <si>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</si>
  <si>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</si>
  <si>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</si>
  <si>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</si>
  <si>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</si>
  <si>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</si>
  <si>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</si>
  <si>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</si>
  <si>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</si>
  <si>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</si>
  <si>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</si>
  <si>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</si>
  <si>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</si>
  <si>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</si>
  <si>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</si>
  <si>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</si>
  <si>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</si>
  <si>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</si>
  <si>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</si>
  <si>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</si>
  <si>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</si>
  <si>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</si>
  <si>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</si>
  <si>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</si>
  <si>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</si>
  <si>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</si>
  <si>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</si>
  <si>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</si>
  <si>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</si>
  <si>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</si>
  <si>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</si>
  <si>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</si>
  <si>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</si>
  <si>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</si>
  <si>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</si>
  <si>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</si>
  <si>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</si>
  <si>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</si>
  <si>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</si>
  <si>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</si>
  <si>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</si>
  <si>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</si>
  <si>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</si>
  <si>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</si>
  <si>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</si>
  <si>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</si>
  <si>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</si>
  <si>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</si>
  <si>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</si>
  <si>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</si>
  <si>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</si>
  <si>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</si>
  <si>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</si>
  <si>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</si>
  <si>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</si>
  <si>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</si>
  <si>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</si>
  <si>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</si>
  <si>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</si>
  <si>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</si>
  <si>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</si>
  <si>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</si>
  <si>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</si>
  <si>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</si>
  <si>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</si>
  <si>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</si>
  <si>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</si>
  <si>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</si>
  <si>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</si>
  <si>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</si>
  <si>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</si>
  <si>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</si>
  <si>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</si>
  <si>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</si>
  <si>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</si>
  <si>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</si>
  <si>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</si>
  <si>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</si>
  <si>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</si>
  <si>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</si>
  <si>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</si>
  <si>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</si>
  <si>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</si>
  <si>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</si>
  <si>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</si>
  <si>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</si>
  <si>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</si>
  <si>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</si>
  <si>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</si>
  <si>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</si>
  <si>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</si>
  <si>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</si>
  <si>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</si>
  <si>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</si>
  <si>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</si>
  <si>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</si>
  <si>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</si>
  <si>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</si>
  <si>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</si>
  <si>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</si>
  <si>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</si>
  <si>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</si>
  <si>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</si>
  <si>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</si>
  <si>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</si>
  <si>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</si>
  <si>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</si>
  <si>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</si>
  <si>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</si>
  <si>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</si>
  <si>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</si>
  <si>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</si>
  <si>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</si>
  <si>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</si>
  <si>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</si>
  <si>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</si>
  <si>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</si>
  <si>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</si>
  <si>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</si>
  <si>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</si>
  <si>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</si>
  <si>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</si>
  <si>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</si>
  <si>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</si>
  <si>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</si>
  <si>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</si>
  <si>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</si>
  <si>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</si>
  <si>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</si>
  <si>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</si>
  <si>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</si>
  <si>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</si>
  <si>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</si>
  <si>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</si>
  <si>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</si>
  <si>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</si>
  <si>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</si>
  <si>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</si>
  <si>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</si>
  <si>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</si>
  <si>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</si>
  <si>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</si>
  <si>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</si>
  <si>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</si>
  <si>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</si>
  <si>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</si>
  <si>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</si>
  <si>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</si>
  <si>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</si>
  <si>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</si>
  <si>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</si>
  <si>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</si>
  <si>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</si>
  <si>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</si>
  <si>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</si>
  <si>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</si>
  <si>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</si>
  <si>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</si>
  <si>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</si>
  <si>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</si>
  <si>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</si>
  <si>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</si>
  <si>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</si>
  <si>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</si>
  <si>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</si>
  <si>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</si>
  <si>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</si>
  <si>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</si>
  <si>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</si>
  <si>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</si>
  <si>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</si>
  <si>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</si>
  <si>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</si>
  <si>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</si>
  <si>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</si>
  <si>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</si>
  <si>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</si>
  <si>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</si>
  <si>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</si>
  <si>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</si>
  <si>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</si>
  <si>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</si>
  <si>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</si>
  <si>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</si>
  <si>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</si>
  <si>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</si>
  <si>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</si>
  <si>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</si>
  <si>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</si>
  <si>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</si>
  <si>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</si>
  <si>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</si>
  <si>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</si>
  <si>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</si>
  <si>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</si>
  <si>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</si>
  <si>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</si>
  <si>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</si>
  <si>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</si>
  <si>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</si>
  <si>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</si>
  <si>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</si>
  <si>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</si>
  <si>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</si>
  <si>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</si>
  <si>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</si>
  <si>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</si>
  <si>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</si>
  <si>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</si>
  <si>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</si>
  <si>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</si>
  <si>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</si>
  <si>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</si>
  <si>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</si>
  <si>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</si>
  <si>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</si>
  <si>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</si>
  <si>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</si>
  <si>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</si>
  <si>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</si>
  <si>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</si>
  <si>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</si>
  <si>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</si>
  <si>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</si>
  <si>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</si>
  <si>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</si>
  <si>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</si>
  <si>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</si>
  <si>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</si>
  <si>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</si>
  <si>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</si>
  <si>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</si>
  <si>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</si>
  <si>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</si>
  <si>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</si>
  <si>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</si>
  <si>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</si>
  <si>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</si>
  <si>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</si>
  <si>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</si>
  <si>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</si>
  <si>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</si>
  <si>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</si>
  <si>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</si>
  <si>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</si>
  <si>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</si>
  <si>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</si>
  <si>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</si>
  <si>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</si>
  <si>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</si>
  <si>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</si>
  <si>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</si>
  <si>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</si>
  <si>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</si>
  <si>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</si>
  <si>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</si>
  <si>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</si>
  <si>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</si>
  <si>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</si>
  <si>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</si>
  <si>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</si>
  <si>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</si>
  <si>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</si>
  <si>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</si>
  <si>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</si>
  <si>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</si>
  <si>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</si>
  <si>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</si>
  <si>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</si>
  <si>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</si>
  <si>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</si>
  <si>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</si>
  <si>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</si>
  <si>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</si>
  <si>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</si>
  <si>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</si>
  <si>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</si>
  <si>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</si>
  <si>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</si>
  <si>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</si>
  <si>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</si>
  <si>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</si>
  <si>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</si>
  <si>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</si>
  <si>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</si>
  <si>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</si>
  <si>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</si>
  <si>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</si>
  <si>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</si>
  <si>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</si>
  <si>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</si>
  <si>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</si>
  <si>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</si>
  <si>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</si>
  <si>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</si>
  <si>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</si>
  <si>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</si>
  <si>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</si>
  <si>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</si>
  <si>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</si>
  <si>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</si>
  <si>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</si>
  <si>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</si>
  <si>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</si>
  <si>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</si>
  <si>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</si>
  <si>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</si>
  <si>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</si>
  <si>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</si>
  <si>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</si>
  <si>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</si>
  <si>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</si>
  <si>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</si>
  <si>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</si>
  <si>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</si>
  <si>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</si>
  <si>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</si>
  <si>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</si>
  <si>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</si>
  <si>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</si>
  <si>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</si>
  <si>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</si>
  <si>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</si>
  <si>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</si>
  <si>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</si>
  <si>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</si>
  <si>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</si>
  <si>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</si>
  <si>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</si>
  <si>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</si>
  <si>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</si>
  <si>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</si>
  <si>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</si>
  <si>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</si>
  <si>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</si>
  <si>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</si>
  <si>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</si>
  <si>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</si>
  <si>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</si>
  <si>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</si>
  <si>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</si>
  <si>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</si>
  <si>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</si>
  <si>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</si>
  <si>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</si>
  <si>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</si>
  <si>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</si>
  <si>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</si>
  <si>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</si>
  <si>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</si>
  <si>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</si>
  <si>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</si>
  <si>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</si>
  <si>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</si>
  <si>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</si>
  <si>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</si>
  <si>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</si>
  <si>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</si>
  <si>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</si>
  <si>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</si>
  <si>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</si>
  <si>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</si>
  <si>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</si>
  <si>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</si>
  <si>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</si>
  <si>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</si>
  <si>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</si>
  <si>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</si>
  <si>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</si>
  <si>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</si>
  <si>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</si>
  <si>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</si>
  <si>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</si>
  <si>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</si>
  <si>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</si>
  <si>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</si>
  <si>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</si>
  <si>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</si>
  <si>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</si>
  <si>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</si>
  <si>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</si>
  <si>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</si>
  <si>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</si>
  <si>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</si>
  <si>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</si>
  <si>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</si>
  <si>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</si>
  <si>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</si>
  <si>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</si>
  <si>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</si>
  <si>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</si>
  <si>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</si>
  <si>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</si>
  <si>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</si>
  <si>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</si>
  <si>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</si>
  <si>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</si>
  <si>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</si>
  <si>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</si>
  <si>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</si>
  <si>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</si>
  <si>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</si>
  <si>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</si>
  <si>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</si>
  <si>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</si>
  <si>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</si>
  <si>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</si>
  <si>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</si>
  <si>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</si>
  <si>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</si>
  <si>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</si>
  <si>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</si>
  <si>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</si>
  <si>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</si>
  <si>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</si>
  <si>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</si>
  <si>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</si>
  <si>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</si>
  <si>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</si>
  <si>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</si>
  <si>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</si>
  <si>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</si>
  <si>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</si>
  <si>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</si>
  <si>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</si>
  <si>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</si>
  <si>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</si>
  <si>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</si>
  <si>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</si>
  <si>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</si>
  <si>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</si>
  <si>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</si>
  <si>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</si>
  <si>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</si>
  <si>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</si>
  <si>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</si>
  <si>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</si>
  <si>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</si>
  <si>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</si>
  <si>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</si>
  <si>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</si>
  <si>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</si>
  <si>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</si>
  <si>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</si>
  <si>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</si>
  <si>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</si>
  <si>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</si>
  <si>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</si>
  <si>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</si>
  <si>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</si>
  <si>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</si>
  <si>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</si>
  <si>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</si>
  <si>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</si>
  <si>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</si>
  <si>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</si>
  <si>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</si>
  <si>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</si>
  <si>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</si>
  <si>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</si>
  <si>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</si>
  <si>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</si>
  <si>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</si>
  <si>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</si>
  <si>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</si>
  <si>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</si>
  <si>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</si>
  <si>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</si>
  <si>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</si>
  <si>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</si>
  <si>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</si>
  <si>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</si>
  <si>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</si>
  <si>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</si>
  <si>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</si>
  <si>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</si>
  <si>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</si>
  <si>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</si>
  <si>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</si>
  <si>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</si>
  <si>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</si>
  <si>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</si>
  <si>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</si>
  <si>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</si>
  <si>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</si>
  <si>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</si>
  <si>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</si>
  <si>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</si>
  <si>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</si>
  <si>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</si>
  <si>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</si>
  <si>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</si>
  <si>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</si>
  <si>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</si>
  <si>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</si>
  <si>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</si>
  <si>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</si>
  <si>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</si>
  <si>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</si>
  <si>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</si>
  <si>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</si>
  <si>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</si>
  <si>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</si>
  <si>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</si>
  <si>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</si>
  <si>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</si>
  <si>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</si>
  <si>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</si>
  <si>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</si>
  <si>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</si>
  <si>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</si>
  <si>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</si>
  <si>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</si>
  <si>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</si>
  <si>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</si>
  <si>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</si>
  <si>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</si>
  <si>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</si>
  <si>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</si>
  <si>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</si>
  <si>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</si>
  <si>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</si>
  <si>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</si>
  <si>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</si>
  <si>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</si>
  <si>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</si>
  <si>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</si>
  <si>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</si>
  <si>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</si>
  <si>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</si>
  <si>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</si>
  <si>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</si>
  <si>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</si>
  <si>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</si>
  <si>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</si>
  <si>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</si>
  <si>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</si>
  <si>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</si>
  <si>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</si>
  <si>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</si>
  <si>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</si>
  <si>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</si>
  <si>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</si>
  <si>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</si>
  <si>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</si>
  <si>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</si>
  <si>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</si>
  <si>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</si>
  <si>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</si>
  <si>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</si>
  <si>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</si>
  <si>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</si>
  <si>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</si>
  <si>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</si>
  <si>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</si>
  <si>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</si>
  <si>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</si>
  <si>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</si>
  <si>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</si>
  <si>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</si>
  <si>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</si>
  <si>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</si>
  <si>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</si>
  <si>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</si>
  <si>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</si>
  <si>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</si>
  <si>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</si>
  <si>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</si>
  <si>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</si>
  <si>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</si>
  <si>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</si>
  <si>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</si>
  <si>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</si>
  <si>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</si>
  <si>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</si>
  <si>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</si>
  <si>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</si>
  <si>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</si>
  <si>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</si>
  <si>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</si>
  <si>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</si>
  <si>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</si>
  <si>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</si>
  <si>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</si>
  <si>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</si>
  <si>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</si>
  <si>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</si>
  <si>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</si>
  <si>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</si>
  <si>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</si>
  <si>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</si>
  <si>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</si>
  <si>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</si>
  <si>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</si>
  <si>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</si>
  <si>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</si>
  <si>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</si>
  <si>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</si>
  <si>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</si>
  <si>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</si>
  <si>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</si>
  <si>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</si>
  <si>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</si>
  <si>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</si>
  <si>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</si>
  <si>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</si>
  <si>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</si>
  <si>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</si>
  <si>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</si>
  <si>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</si>
  <si>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</si>
  <si>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</si>
  <si>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</si>
  <si>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</si>
  <si>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</si>
  <si>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</si>
  <si>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</si>
  <si>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</si>
  <si>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</si>
  <si>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</si>
  <si>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</si>
  <si>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</si>
  <si>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</si>
  <si>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</si>
  <si>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</si>
  <si>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</si>
  <si>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</si>
  <si>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</si>
  <si>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</si>
  <si>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</si>
  <si>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</si>
  <si>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</si>
  <si>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</si>
  <si>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</si>
  <si>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</si>
  <si>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</si>
  <si>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</si>
  <si>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</si>
  <si>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</si>
  <si>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</si>
  <si>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</si>
  <si>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</si>
  <si>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</si>
  <si>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</si>
  <si>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</si>
  <si>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</si>
  <si>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</si>
  <si>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</si>
  <si>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</si>
  <si>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</si>
  <si>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</si>
  <si>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</si>
  <si>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</si>
  <si>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</si>
  <si>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</si>
  <si>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</si>
  <si>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</si>
  <si>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</si>
  <si>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</si>
  <si>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</si>
  <si>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</si>
  <si>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</si>
  <si>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</si>
  <si>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</si>
  <si>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</si>
  <si>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</si>
  <si>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</si>
  <si>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</si>
  <si>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</si>
  <si>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</si>
  <si>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</si>
  <si>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</si>
  <si>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</si>
  <si>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</si>
  <si>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</si>
  <si>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</si>
  <si>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</si>
  <si>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</si>
  <si>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</si>
  <si>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</si>
  <si>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</si>
  <si>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</si>
  <si>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</si>
  <si>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</si>
  <si>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</si>
  <si>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</si>
  <si>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</si>
  <si>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</si>
  <si>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</si>
  <si>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</si>
  <si>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</si>
  <si>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</si>
  <si>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</si>
  <si>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</si>
  <si>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</si>
  <si>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</si>
  <si>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</si>
  <si>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</si>
  <si>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</si>
  <si>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</si>
  <si>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</si>
  <si>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</si>
  <si>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</si>
  <si>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</si>
  <si>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</si>
  <si>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</si>
  <si>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</si>
  <si>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</si>
  <si>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</si>
  <si>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</si>
  <si>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</si>
  <si>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</si>
  <si>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</si>
  <si>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</si>
  <si>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</si>
  <si>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</si>
  <si>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</si>
  <si>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</si>
  <si>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</si>
  <si>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</si>
  <si>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</si>
  <si>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</si>
  <si>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</si>
  <si>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</si>
  <si>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</si>
  <si>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</si>
  <si>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</si>
  <si>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</si>
  <si>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</si>
  <si>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</si>
  <si>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</si>
  <si>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</si>
  <si>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</si>
  <si>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</si>
  <si>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</si>
  <si>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</si>
  <si>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</si>
  <si>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</si>
  <si>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</si>
  <si>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</si>
  <si>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</si>
  <si>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</si>
  <si>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</si>
  <si>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</si>
  <si>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</si>
  <si>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</si>
  <si>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</si>
  <si>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</si>
  <si>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</si>
  <si>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</si>
  <si>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</si>
  <si>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</si>
  <si>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</si>
  <si>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</si>
  <si>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</si>
  <si>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</si>
  <si>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</si>
  <si>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</si>
  <si>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</si>
  <si>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</si>
  <si>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</si>
  <si>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</si>
  <si>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</si>
  <si>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</si>
  <si>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</si>
  <si>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</si>
  <si>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</si>
  <si>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</si>
  <si>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</si>
  <si>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</si>
  <si>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</si>
  <si>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</si>
  <si>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</si>
  <si>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</si>
  <si>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</si>
  <si>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</si>
  <si>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</si>
  <si>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</si>
  <si>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</si>
  <si>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</si>
  <si>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</si>
  <si>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</si>
  <si>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</si>
  <si>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</si>
  <si>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</si>
  <si>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</si>
  <si>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</si>
  <si>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</si>
  <si>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</si>
  <si>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</si>
  <si>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</si>
  <si>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</si>
  <si>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</si>
  <si>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</si>
  <si>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</si>
  <si>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</si>
  <si>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</si>
  <si>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</si>
  <si>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</si>
  <si>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</si>
  <si>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</si>
  <si>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</si>
  <si>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</si>
  <si>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</si>
  <si>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</si>
  <si>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</si>
  <si>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</si>
  <si>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</si>
  <si>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</si>
  <si>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</si>
  <si>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</si>
  <si>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</si>
  <si>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</si>
  <si>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</si>
  <si>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</si>
  <si>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</si>
  <si>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</si>
  <si>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</si>
  <si>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</si>
  <si>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</si>
  <si>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</si>
  <si>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</si>
  <si>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</si>
  <si>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</si>
  <si>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</si>
  <si>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</si>
  <si>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</si>
  <si>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</si>
  <si>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</si>
  <si>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</si>
  <si>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</si>
  <si>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</si>
  <si>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</si>
  <si>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</si>
  <si>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</si>
  <si>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</si>
  <si>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</si>
  <si>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</si>
  <si>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</si>
  <si>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</si>
  <si>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</si>
  <si>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</si>
  <si>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</si>
  <si>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</si>
  <si>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</si>
  <si>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</si>
  <si>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</si>
  <si>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</si>
  <si>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</si>
  <si>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</si>
  <si>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</si>
  <si>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</si>
  <si>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</si>
  <si>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</si>
  <si>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</si>
  <si>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</si>
  <si>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</si>
  <si>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</si>
  <si>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</si>
  <si>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</si>
  <si>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</si>
  <si>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</si>
  <si>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</si>
  <si>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</si>
  <si>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</si>
  <si>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</si>
  <si>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</si>
  <si>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</si>
  <si>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</si>
  <si>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</si>
  <si>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</si>
  <si>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</si>
  <si>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</si>
  <si>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</si>
  <si>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</si>
  <si>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</si>
  <si>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</si>
  <si>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</si>
  <si>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</si>
  <si>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</si>
  <si>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</si>
  <si>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</si>
  <si>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</si>
  <si>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</si>
  <si>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</si>
  <si>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</si>
  <si>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</si>
  <si>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</si>
  <si>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</si>
  <si>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</si>
  <si>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</si>
  <si>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</si>
  <si>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</si>
  <si>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</si>
  <si>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</si>
  <si>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</si>
  <si>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</si>
  <si>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</si>
  <si>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</si>
  <si>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</si>
  <si>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</si>
  <si>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</si>
  <si>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</si>
  <si>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</si>
  <si>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</si>
  <si>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</si>
  <si>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</si>
  <si>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</si>
  <si>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</si>
  <si>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</si>
  <si>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</si>
  <si>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</si>
  <si>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</si>
  <si>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</si>
  <si>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</si>
  <si>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</si>
  <si>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</si>
  <si>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</si>
  <si>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</si>
  <si>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</si>
  <si>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</si>
  <si>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</si>
  <si>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</si>
  <si>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</si>
  <si>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</si>
  <si>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</si>
  <si>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</si>
  <si>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</si>
  <si>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</si>
  <si>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</si>
  <si>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</si>
  <si>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</si>
  <si>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</si>
  <si>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</si>
  <si>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</si>
  <si>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</si>
  <si>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</si>
  <si>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</si>
  <si>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</si>
  <si>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</si>
  <si>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</si>
  <si>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</si>
  <si>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</si>
  <si>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</si>
  <si>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</si>
  <si>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</si>
  <si>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</si>
  <si>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</si>
  <si>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</si>
  <si>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</si>
  <si>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</si>
  <si>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</si>
  <si>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</si>
  <si>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</si>
  <si>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</si>
  <si>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</si>
  <si>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</si>
  <si>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</si>
  <si>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</si>
  <si>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</si>
  <si>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</si>
  <si>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</si>
  <si>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</si>
  <si>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</si>
  <si>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</si>
  <si>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</si>
  <si>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</si>
  <si>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</si>
  <si>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</si>
  <si>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</si>
  <si>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</si>
  <si>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</si>
  <si>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</si>
  <si>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</si>
  <si>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</si>
  <si>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</si>
  <si>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</si>
  <si>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</si>
  <si>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</si>
  <si>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</si>
  <si>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</si>
  <si>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</si>
  <si>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</si>
  <si>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</si>
  <si>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</si>
  <si>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</si>
  <si>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</si>
  <si>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</si>
  <si>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</si>
  <si>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</si>
  <si>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</si>
  <si>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</si>
  <si>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</si>
  <si>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</si>
  <si>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</si>
  <si>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</si>
  <si>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</si>
  <si>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</si>
  <si>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</si>
  <si>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</si>
  <si>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</si>
  <si>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</si>
  <si>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</si>
  <si>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</si>
  <si>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</si>
  <si>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</si>
  <si>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</si>
  <si>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</si>
  <si>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</si>
  <si>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</si>
  <si>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</si>
  <si>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</si>
  <si>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</si>
  <si>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</si>
  <si>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</si>
  <si>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</si>
  <si>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</si>
  <si>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</si>
  <si>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</si>
  <si>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</si>
  <si>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</si>
  <si>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</si>
  <si>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</si>
  <si>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</si>
  <si>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</si>
  <si>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</si>
  <si>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</si>
  <si>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</si>
  <si>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</si>
  <si>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</si>
  <si>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</si>
  <si>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</si>
  <si>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</si>
  <si>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</si>
  <si>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</si>
  <si>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</si>
  <si>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</si>
  <si>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</si>
  <si>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</si>
  <si>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</si>
  <si>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</si>
  <si>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</si>
  <si>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</si>
  <si>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</si>
  <si>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</si>
  <si>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</si>
  <si>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</si>
  <si>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</si>
  <si>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</si>
  <si>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</si>
  <si>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</si>
  <si>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</si>
  <si>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</si>
  <si>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</si>
  <si>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</si>
  <si>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</si>
  <si>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</si>
  <si>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</si>
  <si>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</si>
  <si>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</si>
  <si>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</si>
  <si>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</si>
  <si>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</si>
  <si>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</si>
  <si>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</si>
  <si>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</si>
  <si>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</si>
  <si>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</si>
  <si>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</si>
  <si>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</si>
  <si>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</si>
  <si>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</si>
  <si>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</si>
  <si>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</si>
  <si>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</si>
  <si>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</si>
  <si>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</si>
  <si>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</si>
  <si>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</si>
  <si>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</si>
  <si>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</si>
  <si>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</si>
  <si>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</si>
  <si>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</si>
  <si>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</si>
  <si>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</si>
  <si>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</si>
  <si>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</si>
  <si>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</si>
  <si>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</si>
  <si>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</si>
  <si>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</si>
  <si>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</si>
  <si>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</si>
  <si>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</si>
  <si>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</si>
  <si>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</si>
  <si>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</si>
  <si>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</si>
  <si>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</si>
  <si>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</si>
  <si>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</si>
  <si>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</si>
  <si>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</si>
  <si>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</si>
  <si>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</si>
  <si>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</si>
  <si>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</si>
  <si>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</si>
  <si>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</si>
  <si>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</si>
  <si>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</si>
  <si>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</si>
  <si>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</si>
  <si>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</si>
  <si>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</si>
  <si>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</si>
  <si>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</si>
  <si>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</si>
  <si>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</si>
  <si>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</si>
  <si>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</si>
  <si>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</si>
  <si>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</si>
  <si>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</si>
  <si>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</si>
  <si>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</si>
  <si>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</si>
  <si>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</si>
  <si>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</si>
  <si>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</si>
  <si>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</si>
  <si>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</si>
  <si>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</si>
  <si>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</si>
  <si>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</si>
  <si>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</si>
  <si>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</si>
  <si>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</si>
  <si>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</si>
  <si>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</si>
  <si>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</si>
  <si>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</si>
  <si>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</si>
  <si>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</si>
  <si>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</si>
  <si>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</si>
  <si>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</si>
  <si>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</si>
  <si>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</si>
  <si>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</si>
  <si>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</si>
  <si>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</si>
  <si>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</si>
  <si>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</si>
  <si>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</si>
  <si>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</si>
  <si>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</si>
  <si>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</si>
  <si>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</si>
  <si>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</si>
  <si>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</si>
  <si>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</si>
  <si>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</si>
  <si>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</si>
  <si>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</si>
  <si>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</si>
  <si>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</si>
  <si>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</si>
  <si>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</si>
  <si>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</si>
  <si>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</si>
  <si>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</si>
  <si>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</si>
  <si>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</si>
  <si>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</si>
  <si>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</si>
  <si>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</si>
  <si>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</si>
  <si>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</si>
  <si>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</si>
  <si>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</si>
  <si>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</si>
  <si>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</si>
  <si>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</si>
  <si>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</si>
  <si>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</si>
  <si>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</si>
  <si>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</si>
  <si>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</si>
  <si>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</si>
  <si>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</si>
  <si>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</si>
  <si>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</si>
  <si>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</si>
  <si>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</si>
  <si>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</si>
  <si>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</si>
  <si>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</si>
  <si>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</si>
  <si>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</si>
  <si>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</si>
  <si>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</si>
  <si>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</si>
  <si>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</si>
  <si>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</si>
  <si>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</si>
  <si>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</si>
  <si>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</si>
  <si>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</si>
  <si>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</si>
  <si>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</si>
  <si>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</si>
  <si>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</si>
  <si>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</si>
  <si>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</si>
  <si>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</si>
  <si>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</si>
  <si>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</si>
  <si>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</si>
  <si>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</si>
  <si>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</si>
  <si>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</si>
  <si>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</si>
  <si>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</si>
  <si>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</si>
  <si>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</si>
  <si>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</si>
  <si>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</si>
  <si>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</si>
  <si>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</si>
  <si>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</si>
  <si>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</si>
  <si>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</si>
  <si>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</si>
  <si>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</si>
  <si>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</si>
  <si>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</si>
  <si>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</si>
  <si>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</si>
  <si>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</si>
  <si>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</si>
  <si>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</si>
  <si>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</si>
  <si>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</si>
  <si>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</si>
  <si>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</si>
  <si>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</si>
  <si>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</si>
  <si>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</si>
  <si>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</si>
  <si>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</si>
  <si>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</si>
  <si>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</si>
  <si>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</si>
  <si>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</si>
  <si>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</si>
  <si>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</si>
  <si>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</si>
  <si>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</si>
  <si>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</si>
  <si>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</si>
  <si>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</si>
  <si>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</si>
  <si>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</si>
  <si>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</si>
  <si>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</si>
  <si>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</si>
  <si>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</si>
  <si>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</si>
  <si>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</si>
  <si>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</si>
  <si>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</si>
  <si>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</si>
  <si>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</si>
  <si>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</si>
  <si>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</si>
  <si>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</si>
  <si>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</si>
  <si>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</si>
  <si>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</si>
  <si>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</si>
  <si>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</si>
  <si>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</si>
  <si>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</si>
  <si>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</si>
  <si>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</si>
  <si>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</si>
  <si>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</si>
  <si>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</si>
  <si>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</si>
  <si>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</si>
  <si>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</si>
  <si>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</si>
  <si>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</si>
  <si>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</si>
  <si>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</si>
  <si>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</si>
  <si>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</si>
  <si>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</si>
  <si>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</si>
  <si>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</si>
  <si>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</si>
  <si>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</si>
  <si>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</si>
  <si>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</si>
  <si>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</si>
  <si>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</si>
  <si>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</si>
  <si>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</si>
  <si>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</si>
  <si>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</si>
  <si>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</si>
  <si>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</si>
  <si>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</si>
  <si>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</si>
  <si>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</si>
  <si>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</si>
  <si>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</si>
  <si>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</si>
  <si>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</si>
  <si>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</si>
  <si>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</si>
  <si>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</si>
  <si>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</si>
  <si>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</si>
  <si>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</si>
  <si>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</si>
  <si>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</si>
  <si>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</si>
  <si>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</si>
  <si>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</si>
  <si>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</si>
  <si>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</si>
  <si>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</si>
  <si>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</si>
  <si>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</si>
  <si>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</si>
  <si>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</si>
  <si>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</si>
  <si>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</si>
  <si>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</si>
  <si>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</si>
  <si>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</si>
  <si>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</si>
  <si>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</si>
  <si>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</si>
  <si>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</si>
  <si>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</si>
  <si>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</si>
  <si>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</si>
  <si>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</si>
  <si>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</si>
  <si>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</si>
  <si>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</si>
  <si>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</si>
  <si>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</si>
  <si>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</si>
  <si>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</si>
  <si>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</si>
  <si>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</si>
  <si>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</si>
  <si>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</si>
  <si>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</si>
  <si>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</si>
  <si>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</si>
  <si>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</si>
  <si>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</si>
  <si>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</si>
  <si>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</si>
  <si>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</si>
  <si>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</si>
  <si>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</si>
  <si>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</si>
  <si>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</si>
  <si>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</si>
  <si>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</si>
  <si>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</si>
  <si>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</si>
  <si>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</si>
  <si>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</si>
  <si>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</si>
  <si>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</si>
  <si>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</si>
  <si>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</si>
  <si>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</si>
  <si>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</si>
  <si>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</si>
  <si>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</si>
  <si>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</si>
  <si>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</si>
  <si>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</si>
  <si>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</si>
  <si>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</si>
  <si>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</si>
  <si>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</si>
  <si>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</si>
  <si>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</si>
  <si>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</si>
  <si>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</si>
  <si>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</si>
  <si>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</si>
  <si>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</si>
  <si>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</si>
  <si>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</si>
  <si>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</si>
  <si>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</si>
  <si>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</si>
  <si>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</si>
  <si>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</si>
  <si>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</si>
  <si>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</si>
  <si>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</si>
  <si>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</si>
  <si>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</si>
  <si>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</si>
  <si>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</si>
  <si>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</si>
  <si>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</si>
  <si>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</si>
  <si>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</si>
  <si>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</si>
  <si>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</si>
  <si>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</si>
  <si>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</si>
  <si>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</si>
  <si>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</si>
  <si>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</si>
  <si>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</si>
  <si>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</si>
  <si>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</si>
  <si>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</si>
  <si>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</si>
  <si>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</si>
  <si>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</si>
  <si>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</si>
  <si>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</si>
  <si>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</si>
  <si>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</si>
  <si>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</si>
  <si>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</si>
  <si>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</si>
  <si>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</si>
  <si>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</si>
  <si>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</si>
  <si>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</si>
  <si>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</si>
  <si>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</si>
  <si>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</si>
  <si>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</si>
  <si>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</si>
  <si>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</si>
  <si>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</si>
  <si>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</si>
  <si>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</si>
  <si>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</si>
  <si>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</si>
  <si>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</si>
  <si>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</si>
  <si>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</si>
  <si>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</si>
  <si>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</si>
  <si>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</si>
  <si>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</si>
  <si>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</si>
  <si>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</si>
  <si>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</si>
  <si>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</si>
  <si>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</si>
  <si>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</si>
  <si>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</si>
  <si>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</si>
  <si>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</si>
  <si>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</si>
  <si>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</si>
  <si>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</si>
  <si>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</si>
  <si>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</si>
  <si>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</si>
  <si>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</si>
  <si>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</si>
  <si>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</si>
  <si>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</si>
  <si>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</si>
  <si>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</si>
  <si>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</si>
  <si>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</si>
  <si>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</si>
  <si>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</si>
  <si>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</si>
  <si>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</si>
  <si>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</si>
  <si>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</si>
  <si>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</si>
  <si>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</si>
  <si>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</si>
  <si>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</si>
  <si>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</si>
  <si>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</si>
  <si>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</si>
  <si>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</si>
  <si>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</si>
  <si>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</si>
  <si>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</si>
  <si>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</si>
  <si>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</si>
  <si>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</si>
  <si>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</si>
  <si>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</si>
  <si>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</si>
  <si>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</si>
  <si>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</si>
  <si>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</si>
  <si>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</si>
  <si>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</si>
  <si>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</si>
  <si>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</si>
  <si>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</si>
  <si>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</si>
  <si>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</si>
  <si>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</si>
  <si>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</si>
  <si>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</si>
  <si>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</si>
  <si>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</si>
  <si>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</si>
  <si>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</si>
  <si>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</si>
  <si>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</si>
  <si>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</si>
  <si>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</si>
  <si>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</si>
  <si>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</si>
  <si>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</si>
  <si>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</si>
  <si>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</si>
  <si>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</si>
  <si>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</si>
  <si>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</si>
  <si>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</si>
  <si>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</si>
  <si>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</si>
  <si>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</si>
  <si>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</si>
  <si>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</si>
  <si>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</si>
  <si>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</si>
  <si>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</si>
  <si>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</si>
  <si>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</si>
  <si>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</si>
  <si>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</si>
  <si>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</si>
  <si>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</si>
  <si>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</si>
  <si>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</si>
  <si>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</si>
  <si>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</si>
  <si>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</si>
  <si>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</si>
  <si>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</si>
  <si>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</si>
  <si>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</si>
  <si>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</si>
  <si>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</si>
  <si>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</si>
  <si>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</si>
  <si>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</si>
  <si>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</si>
  <si>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</si>
  <si>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</si>
  <si>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</si>
  <si>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</si>
  <si>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</si>
  <si>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</si>
  <si>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</si>
  <si>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</si>
  <si>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</si>
  <si>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</si>
  <si>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</si>
  <si>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</si>
  <si>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</si>
  <si>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</si>
  <si>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</si>
  <si>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</si>
  <si>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</si>
  <si>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</si>
  <si>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</si>
  <si>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</si>
  <si>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</si>
  <si>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</si>
  <si>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</si>
  <si>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</si>
  <si>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</si>
  <si>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</si>
  <si>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</si>
  <si>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</si>
  <si>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</si>
  <si>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</si>
  <si>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</si>
  <si>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</si>
  <si>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</si>
  <si>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</si>
  <si>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</si>
  <si>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</si>
  <si>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</si>
  <si>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</si>
  <si>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</si>
  <si>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</si>
  <si>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</si>
  <si>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</si>
  <si>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</si>
  <si>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</si>
  <si>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</si>
  <si>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</si>
  <si>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</si>
  <si>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</si>
  <si>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</si>
  <si>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</si>
  <si>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</si>
  <si>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</si>
  <si>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</si>
  <si>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</si>
  <si>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</si>
  <si>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</si>
  <si>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</si>
  <si>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</si>
  <si>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</si>
  <si>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</si>
  <si>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</si>
  <si>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</si>
  <si>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</si>
  <si>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</si>
  <si>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</si>
  <si>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</si>
  <si>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</si>
  <si>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</si>
  <si>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</si>
  <si>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</si>
  <si>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</si>
  <si>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</si>
  <si>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</si>
  <si>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</si>
  <si>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</si>
  <si>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</si>
  <si>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</si>
  <si>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</si>
  <si>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</si>
  <si>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</si>
  <si>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</si>
  <si>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</si>
  <si>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</si>
  <si>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</si>
  <si>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</si>
  <si>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</si>
  <si>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</si>
  <si>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</si>
  <si>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</si>
  <si>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</si>
  <si>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</si>
  <si>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</si>
  <si>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</si>
  <si>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</si>
  <si>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</si>
  <si>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</si>
  <si>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</si>
  <si>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</si>
  <si>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</si>
  <si>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</si>
  <si>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</si>
  <si>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</si>
  <si>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</si>
  <si>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</si>
  <si>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</si>
  <si>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</si>
  <si>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</si>
  <si>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</si>
  <si>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</si>
  <si>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</si>
  <si>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</si>
  <si>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</si>
  <si>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</si>
  <si>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</si>
  <si>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</si>
  <si>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</si>
  <si>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</si>
  <si>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</si>
  <si>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</si>
  <si>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</si>
  <si>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</si>
  <si>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</si>
  <si>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</si>
  <si>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</si>
  <si>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</si>
  <si>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</si>
  <si>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</si>
  <si>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</si>
  <si>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</si>
  <si>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</si>
  <si>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</si>
  <si>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</si>
  <si>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</si>
  <si>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</si>
  <si>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</si>
  <si>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</si>
  <si>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</si>
  <si>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</si>
  <si>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</si>
  <si>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</si>
  <si>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</si>
  <si>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</si>
  <si>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</si>
  <si>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</si>
  <si>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</si>
  <si>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</si>
  <si>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</si>
  <si>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</si>
  <si>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</si>
  <si>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</si>
  <si>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</si>
  <si>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</si>
  <si>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</si>
  <si>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</si>
  <si>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</si>
  <si>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</si>
  <si>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</si>
  <si>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</si>
  <si>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</si>
  <si>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</si>
  <si>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</si>
  <si>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</si>
  <si>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</si>
  <si>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</si>
  <si>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</si>
  <si>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</si>
  <si>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</si>
  <si>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</si>
  <si>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</si>
  <si>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</si>
  <si>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</si>
  <si>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</si>
  <si>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</si>
  <si>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</si>
  <si>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</si>
  <si>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</si>
  <si>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</si>
  <si>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</si>
  <si>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</si>
  <si>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</si>
  <si>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</si>
  <si>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</si>
  <si>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</si>
  <si>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</si>
  <si>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</si>
  <si>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</si>
  <si>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</si>
  <si>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</si>
  <si>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</si>
  <si>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</si>
  <si>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</si>
  <si>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</si>
  <si>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</si>
  <si>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</si>
  <si>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</si>
  <si>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</si>
  <si>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</si>
  <si>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</si>
  <si>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</si>
  <si>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</si>
  <si>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</si>
  <si>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</si>
  <si>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</si>
  <si>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</si>
  <si>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</si>
  <si>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</si>
  <si>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</si>
  <si>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</si>
  <si>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</si>
  <si>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</si>
  <si>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</si>
  <si>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</si>
  <si>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</si>
  <si>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</si>
  <si>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</si>
  <si>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</si>
  <si>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</si>
  <si>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</si>
  <si>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</si>
  <si>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</si>
  <si>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</si>
  <si>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</si>
  <si>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</si>
  <si>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</si>
  <si>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</si>
  <si>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</si>
  <si>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</si>
  <si>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</si>
  <si>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</si>
  <si>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</si>
  <si>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</si>
  <si>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</si>
  <si>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</si>
  <si>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</si>
  <si>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</si>
  <si>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</si>
  <si>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</si>
  <si>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</si>
  <si>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</si>
  <si>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</si>
  <si>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</si>
  <si>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</si>
  <si>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</si>
  <si>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</si>
  <si>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</si>
  <si>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</si>
  <si>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</si>
  <si>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</si>
  <si>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</si>
  <si>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</si>
  <si>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</si>
  <si>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</si>
  <si>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</si>
  <si>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</si>
  <si>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</si>
  <si>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</si>
  <si>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</si>
  <si>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</si>
  <si>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</si>
  <si>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</si>
  <si>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</si>
  <si>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</si>
  <si>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</si>
  <si>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</si>
  <si>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</si>
  <si>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</si>
  <si>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</si>
  <si>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</si>
  <si>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</si>
  <si>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</si>
  <si>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</si>
  <si>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</si>
  <si>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</si>
  <si>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</si>
  <si>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</si>
  <si>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</si>
  <si>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</si>
  <si>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</si>
  <si>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</si>
  <si>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</si>
  <si>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</si>
  <si>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</si>
  <si>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</si>
  <si>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</si>
  <si>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</si>
  <si>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</si>
  <si>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</si>
  <si>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</si>
  <si>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</si>
  <si>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</si>
  <si>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</si>
  <si>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</si>
  <si>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</si>
  <si>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</si>
  <si>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</si>
  <si>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</si>
  <si>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</si>
  <si>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</si>
  <si>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</si>
  <si>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</si>
  <si>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</si>
  <si>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</si>
  <si>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</si>
  <si>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</si>
  <si>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</si>
  <si>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</si>
  <si>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</si>
  <si>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</si>
  <si>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</si>
  <si>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</si>
  <si>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</si>
  <si>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</si>
  <si>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</si>
  <si>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</si>
  <si>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</si>
  <si>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</si>
  <si>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</si>
  <si>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</si>
  <si>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</si>
  <si>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</si>
  <si>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</si>
  <si>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</si>
  <si>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</si>
  <si>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</si>
  <si>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</si>
  <si>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</si>
  <si>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</si>
  <si>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</si>
  <si>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</si>
  <si>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</si>
  <si>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</si>
  <si>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</si>
  <si>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</si>
  <si>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</si>
  <si>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</si>
  <si>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</si>
  <si>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</si>
  <si>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</si>
  <si>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</si>
  <si>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</si>
  <si>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</si>
  <si>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</si>
  <si>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</si>
  <si>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</si>
  <si>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</si>
  <si>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</si>
  <si>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</si>
  <si>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</si>
  <si>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</si>
  <si>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</si>
  <si>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</si>
  <si>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</si>
  <si>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</si>
  <si>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</si>
  <si>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</si>
  <si>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</si>
  <si>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</si>
  <si>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</si>
  <si>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</si>
  <si>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</si>
  <si>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</si>
  <si>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</si>
  <si>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</si>
  <si>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</si>
  <si>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</si>
  <si>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</si>
  <si>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</si>
  <si>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</si>
  <si>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</si>
  <si>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</si>
  <si>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</si>
  <si>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</si>
  <si>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</si>
  <si>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</si>
  <si>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</si>
  <si>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</si>
  <si>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</si>
  <si>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</si>
  <si>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</si>
  <si>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</si>
  <si>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</si>
  <si>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</si>
  <si>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</si>
  <si>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</si>
  <si>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</si>
  <si>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</si>
  <si>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</si>
  <si>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</si>
  <si>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</si>
  <si>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</si>
  <si>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</si>
  <si>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</si>
  <si>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</si>
  <si>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</si>
  <si>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</si>
  <si>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</si>
  <si>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</si>
  <si>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</si>
  <si>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</si>
  <si>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</si>
  <si>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</si>
  <si>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</si>
  <si>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</si>
  <si>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</si>
  <si>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</si>
  <si>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</si>
  <si>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</si>
  <si>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</si>
  <si>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</si>
  <si>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</si>
  <si>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</si>
  <si>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</si>
  <si>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</si>
  <si>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</si>
  <si>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</si>
  <si>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</si>
  <si>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</si>
  <si>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</si>
  <si>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</si>
  <si>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</si>
  <si>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</si>
  <si>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</si>
  <si>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</si>
  <si>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</si>
  <si>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</si>
  <si>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</si>
  <si>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</si>
  <si>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</si>
  <si>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</si>
  <si>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</si>
  <si>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</si>
  <si>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</si>
  <si>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</si>
  <si>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</si>
  <si>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</si>
  <si>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</si>
  <si>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</si>
  <si>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</si>
  <si>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</si>
  <si>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</si>
  <si>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</si>
  <si>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</si>
  <si>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</si>
  <si>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</si>
  <si>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</si>
  <si>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</si>
  <si>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</si>
  <si>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</si>
  <si>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</si>
  <si>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</si>
  <si>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</si>
  <si>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</si>
  <si>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</si>
  <si>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</si>
  <si>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</si>
  <si>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</si>
  <si>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</si>
  <si>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</si>
  <si>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</si>
  <si>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</si>
  <si>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</si>
  <si>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</si>
  <si>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</si>
  <si>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</si>
  <si>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</si>
  <si>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</si>
  <si>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</si>
  <si>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</si>
  <si>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</si>
  <si>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</si>
  <si>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</si>
  <si>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</si>
  <si>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</si>
  <si>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</si>
  <si>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</si>
  <si>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</si>
  <si>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</si>
  <si>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</si>
  <si>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</si>
  <si>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</si>
  <si>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</si>
  <si>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</si>
  <si>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</si>
  <si>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</si>
  <si>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</si>
  <si>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</si>
  <si>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</si>
  <si>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</si>
  <si>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</si>
  <si>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</si>
  <si>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</si>
  <si>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</si>
  <si>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</si>
  <si>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</si>
  <si>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</si>
  <si>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</si>
  <si>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</si>
  <si>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</si>
  <si>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</si>
  <si>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</si>
  <si>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</si>
  <si>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</si>
  <si>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</si>
  <si>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</si>
  <si>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</si>
  <si>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</si>
  <si>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</si>
  <si>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</si>
  <si>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</si>
  <si>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</si>
  <si>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</si>
  <si>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</si>
  <si>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</si>
  <si>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</si>
  <si>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</si>
  <si>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</si>
  <si>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</si>
  <si>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</si>
  <si>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</si>
  <si>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</si>
  <si>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</si>
  <si>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</si>
  <si>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</si>
  <si>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</si>
  <si>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</si>
  <si>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</si>
  <si>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</si>
  <si>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</si>
  <si>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</si>
  <si>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</si>
  <si>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</si>
  <si>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</si>
  <si>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</si>
  <si>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</si>
  <si>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</si>
  <si>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</si>
  <si>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</si>
  <si>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</si>
  <si>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</si>
  <si>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</si>
  <si>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</si>
  <si>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</si>
  <si>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</si>
  <si>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</si>
  <si>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</si>
  <si>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</si>
  <si>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</si>
  <si>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</si>
  <si>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</si>
  <si>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</si>
  <si>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</si>
  <si>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</si>
  <si>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</si>
  <si>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</si>
  <si>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</si>
  <si>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</si>
  <si>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</si>
  <si>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</si>
  <si>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</si>
  <si>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</si>
  <si>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</si>
  <si>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</si>
  <si>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</si>
  <si>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</si>
  <si>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</si>
  <si>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</si>
  <si>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</si>
  <si>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</si>
  <si>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</si>
  <si>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</si>
  <si>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</si>
  <si>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</si>
  <si>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</si>
  <si>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</si>
  <si>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</si>
  <si>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</si>
  <si>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</si>
  <si>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</si>
  <si>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</si>
  <si>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</si>
  <si>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</si>
  <si>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</si>
  <si>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</si>
  <si>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</si>
  <si>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</si>
  <si>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</si>
  <si>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</si>
  <si>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</si>
  <si>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</si>
  <si>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</si>
  <si>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</si>
  <si>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</si>
  <si>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</si>
  <si>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</si>
  <si>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</si>
  <si>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</si>
  <si>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</si>
  <si>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</si>
  <si>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</si>
  <si>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</si>
  <si>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</si>
  <si>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</si>
  <si>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</si>
  <si>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</si>
  <si>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</si>
  <si>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</si>
  <si>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</si>
  <si>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</si>
  <si>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</si>
  <si>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</si>
  <si>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</si>
  <si>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</si>
  <si>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</si>
  <si>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</si>
  <si>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</si>
  <si>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</si>
  <si>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</si>
  <si>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</si>
  <si>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</si>
  <si>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</si>
  <si>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</si>
  <si>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</si>
  <si>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</si>
  <si>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</si>
  <si>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</si>
  <si>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</si>
  <si>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</si>
  <si>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</si>
  <si>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</si>
  <si>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</si>
  <si>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</si>
  <si>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</si>
  <si>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</si>
  <si>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</si>
  <si>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</si>
  <si>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</si>
  <si>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</si>
  <si>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</si>
  <si>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</si>
  <si>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</si>
  <si>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</si>
  <si>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</si>
  <si>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</si>
  <si>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</si>
  <si>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</si>
  <si>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</si>
  <si>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</si>
  <si>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</si>
  <si>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</si>
  <si>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</si>
  <si>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</si>
  <si>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</si>
  <si>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</si>
  <si>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</si>
  <si>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</si>
  <si>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</si>
  <si>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</si>
  <si>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</si>
  <si>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</si>
  <si>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</si>
  <si>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</si>
  <si>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</si>
  <si>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</si>
  <si>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</si>
  <si>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</si>
  <si>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</si>
  <si>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</si>
  <si>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</si>
  <si>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</si>
  <si>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</si>
  <si>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</si>
  <si>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</si>
  <si>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</si>
  <si>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</si>
  <si>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</si>
  <si>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</si>
  <si>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</si>
  <si>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</si>
  <si>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</si>
  <si>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</si>
  <si>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</si>
  <si>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</si>
  <si>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</si>
  <si>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</si>
  <si>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</si>
  <si>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</si>
  <si>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</si>
  <si>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</si>
  <si>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</si>
  <si>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</si>
  <si>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</si>
  <si>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</si>
  <si>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</si>
  <si>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</si>
  <si>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</si>
  <si>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</si>
  <si>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</si>
  <si>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</si>
  <si>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</si>
  <si>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</si>
  <si>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</si>
  <si>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</si>
  <si>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</si>
  <si>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</si>
  <si>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</si>
  <si>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</si>
  <si>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</si>
  <si>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</si>
  <si>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</si>
  <si>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</si>
  <si>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</si>
  <si>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</si>
  <si>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</si>
  <si>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</si>
  <si>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</si>
  <si>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</si>
  <si>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</si>
  <si>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</si>
  <si>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</si>
  <si>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</si>
  <si>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</si>
  <si>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</si>
  <si>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</si>
  <si>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</si>
  <si>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</si>
  <si>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</si>
  <si>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</si>
  <si>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</si>
  <si>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</si>
  <si>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</si>
  <si>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</si>
  <si>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</si>
  <si>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</si>
  <si>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</si>
  <si>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</si>
  <si>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</si>
  <si>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</si>
  <si>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</si>
  <si>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</si>
  <si>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</si>
  <si>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</si>
  <si>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</si>
  <si>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</si>
  <si>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</si>
  <si>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</si>
  <si>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</si>
  <si>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</si>
  <si>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</si>
  <si>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</si>
  <si>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</si>
  <si>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</si>
  <si>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</si>
  <si>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</si>
  <si>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</si>
  <si>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</si>
  <si>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</si>
  <si>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</si>
  <si>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</si>
  <si>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</si>
  <si>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</si>
  <si>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</si>
  <si>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</si>
  <si>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</si>
  <si>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</si>
  <si>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</si>
  <si>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</si>
  <si>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</si>
  <si>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</si>
  <si>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</si>
  <si>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</si>
  <si>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</si>
  <si>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</si>
  <si>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</si>
  <si>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</si>
  <si>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</si>
  <si>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</si>
  <si>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</si>
  <si>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</si>
  <si>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</si>
  <si>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</si>
  <si>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</si>
  <si>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</si>
  <si>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</si>
  <si>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</si>
  <si>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</si>
  <si>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</si>
  <si>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</si>
  <si>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</si>
  <si>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</si>
  <si>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</si>
  <si>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</si>
  <si>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</si>
  <si>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</si>
  <si>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</si>
  <si>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</si>
  <si>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</si>
  <si>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</si>
  <si>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</si>
  <si>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</si>
  <si>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</si>
  <si>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</si>
  <si>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</si>
  <si>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</si>
  <si>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</si>
  <si>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</si>
  <si>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</si>
  <si>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</si>
  <si>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</si>
  <si>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</si>
  <si>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</si>
  <si>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</si>
  <si>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</si>
  <si>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</si>
  <si>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</si>
  <si>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</si>
  <si>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</si>
  <si>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</si>
  <si>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</si>
  <si>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</si>
  <si>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</si>
  <si>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</si>
  <si>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</si>
  <si>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</si>
  <si>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</si>
  <si>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</si>
  <si>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</si>
  <si>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</si>
  <si>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</si>
  <si>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</si>
  <si>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</si>
  <si>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</si>
  <si>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</si>
  <si>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</si>
  <si>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</si>
  <si>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</si>
  <si>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</si>
  <si>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</si>
  <si>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</si>
  <si>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</si>
  <si>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</si>
  <si>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</si>
  <si>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</si>
  <si>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</si>
  <si>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</si>
  <si>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</si>
  <si>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</si>
  <si>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</si>
  <si>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</si>
  <si>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</si>
  <si>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</si>
  <si>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</si>
  <si>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</si>
  <si>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</si>
  <si>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</si>
  <si>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</si>
  <si>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</si>
  <si>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</si>
  <si>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</si>
  <si>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</si>
  <si>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</si>
  <si>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</si>
  <si>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</si>
  <si>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</si>
  <si>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</si>
  <si>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</si>
  <si>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</si>
  <si>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</si>
  <si>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</si>
  <si>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</si>
  <si>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</si>
  <si>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</si>
  <si>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</si>
  <si>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</si>
  <si>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</si>
  <si>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</si>
  <si>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</si>
  <si>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</si>
  <si>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</si>
  <si>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</si>
  <si>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</si>
  <si>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</si>
  <si>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</si>
  <si>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</si>
  <si>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</si>
  <si>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</si>
  <si>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</si>
  <si>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</si>
  <si>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</si>
  <si>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</si>
  <si>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</si>
  <si>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</si>
  <si>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</si>
  <si>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</si>
  <si>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</si>
  <si>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</si>
  <si>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</si>
  <si>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</si>
  <si>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</si>
  <si>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</si>
  <si>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</si>
  <si>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</si>
  <si>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</si>
  <si>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</si>
  <si>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</si>
  <si>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</si>
  <si>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</si>
  <si>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</si>
  <si>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</si>
  <si>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</si>
  <si>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</si>
  <si>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</si>
  <si>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</si>
  <si>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</si>
  <si>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</si>
  <si>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</si>
  <si>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</si>
  <si>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</si>
  <si>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</si>
  <si>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</si>
  <si>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</si>
  <si>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</si>
  <si>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</si>
  <si>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</si>
  <si>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</si>
  <si>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</si>
  <si>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</si>
  <si>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</si>
  <si>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</si>
  <si>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</si>
  <si>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</si>
  <si>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</si>
  <si>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</si>
  <si>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</si>
  <si>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</si>
  <si>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</si>
  <si>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</si>
  <si>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</si>
  <si>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</si>
  <si>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</si>
  <si>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</si>
  <si>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</si>
  <si>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</si>
  <si>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</si>
  <si>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</si>
  <si>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</si>
  <si>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</si>
  <si>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</si>
  <si>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</si>
  <si>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</si>
  <si>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</si>
  <si>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</si>
  <si>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</si>
  <si>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</si>
  <si>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</si>
  <si>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</si>
  <si>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</si>
  <si>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</si>
  <si>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</si>
  <si>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</si>
  <si>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</si>
  <si>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</si>
  <si>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</si>
  <si>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</si>
  <si>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</si>
  <si>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</si>
  <si>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</si>
  <si>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</si>
  <si>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</si>
  <si>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</si>
  <si>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</si>
  <si>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</si>
  <si>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</si>
  <si>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</si>
  <si>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</si>
  <si>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</si>
  <si>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</si>
  <si>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</si>
  <si>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</si>
  <si>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</si>
  <si>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</si>
  <si>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</si>
  <si>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</si>
  <si>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</si>
  <si>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</si>
  <si>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</si>
  <si>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</si>
  <si>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</si>
  <si>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</si>
  <si>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</si>
  <si>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</si>
  <si>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</si>
  <si>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</si>
  <si>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</si>
  <si>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</si>
  <si>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</si>
  <si>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</si>
  <si>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</si>
  <si>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</si>
  <si>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</si>
  <si>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</si>
  <si>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</si>
  <si>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</si>
  <si>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</si>
  <si>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</si>
  <si>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</si>
  <si>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</si>
  <si>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</si>
  <si>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</si>
  <si>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</si>
  <si>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</si>
  <si>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</si>
  <si>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</si>
  <si>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</si>
  <si>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</si>
  <si>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</si>
  <si>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</si>
  <si>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</si>
  <si>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</si>
  <si>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</si>
  <si>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</si>
  <si>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</si>
  <si>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</si>
  <si>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</si>
  <si>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</si>
  <si>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</si>
  <si>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</si>
  <si>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</si>
  <si>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</si>
  <si>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</si>
  <si>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</si>
  <si>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</si>
  <si>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</si>
  <si>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</si>
  <si>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</si>
  <si>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</si>
  <si>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</si>
  <si>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</si>
  <si>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</si>
  <si>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</si>
  <si>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</si>
  <si>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</si>
  <si>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</si>
  <si>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</si>
  <si>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</si>
  <si>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</si>
  <si>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</si>
  <si>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</si>
  <si>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</si>
  <si>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</si>
  <si>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</si>
  <si>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</si>
  <si>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</si>
  <si>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</si>
  <si>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</si>
  <si>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</si>
  <si>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</si>
  <si>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</si>
  <si>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</si>
  <si>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</si>
  <si>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</si>
  <si>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</si>
  <si>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</si>
  <si>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</si>
  <si>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</si>
  <si>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</si>
  <si>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</si>
  <si>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</si>
  <si>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</si>
  <si>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</si>
  <si>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</si>
  <si>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</si>
  <si>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</si>
  <si>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</si>
  <si>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</si>
  <si>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</si>
  <si>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</si>
  <si>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</si>
  <si>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</si>
  <si>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</si>
  <si>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</si>
  <si>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</si>
  <si>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</si>
  <si>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</si>
  <si>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</si>
  <si>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</si>
  <si>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</si>
  <si>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</si>
  <si>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</si>
  <si>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</si>
  <si>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</si>
  <si>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</si>
  <si>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</si>
  <si>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</si>
  <si>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</si>
  <si>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</si>
  <si>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</si>
  <si>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</si>
  <si>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</si>
  <si>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</si>
  <si>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</si>
  <si>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</si>
  <si>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</si>
  <si>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</si>
  <si>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</si>
  <si>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</si>
  <si>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</si>
  <si>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</si>
  <si>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</si>
  <si>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</si>
  <si>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</si>
  <si>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</si>
  <si>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</si>
  <si>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</si>
  <si>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</si>
  <si>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</si>
  <si>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</si>
  <si>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</si>
  <si>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</si>
  <si>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</si>
  <si>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</si>
  <si>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</si>
  <si>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</si>
  <si>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</si>
  <si>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</si>
  <si>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</si>
  <si>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</si>
  <si>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</si>
  <si>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</si>
  <si>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</si>
  <si>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</si>
  <si>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</si>
  <si>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</si>
  <si>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</si>
  <si>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</si>
  <si>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</si>
  <si>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</si>
  <si>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</si>
  <si>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</si>
  <si>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</si>
  <si>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</si>
  <si>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</si>
  <si>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</si>
  <si>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</si>
  <si>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</si>
  <si>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</si>
  <si>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</si>
  <si>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</si>
  <si>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</si>
  <si>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</si>
  <si>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</si>
  <si>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</si>
  <si>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</si>
  <si>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</si>
  <si>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</si>
  <si>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</si>
  <si>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</si>
  <si>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</si>
  <si>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</si>
  <si>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</si>
  <si>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</si>
  <si>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</si>
  <si>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</si>
  <si>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</si>
  <si>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</si>
  <si>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</si>
  <si>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</si>
  <si>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</si>
  <si>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</si>
  <si>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</si>
  <si>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</si>
  <si>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</si>
  <si>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</si>
  <si>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</si>
  <si>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</si>
  <si>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</si>
  <si>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</si>
  <si>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</si>
  <si>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</si>
  <si>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</si>
  <si>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</si>
  <si>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</si>
  <si>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</si>
  <si>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</si>
  <si>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</si>
  <si>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</si>
  <si>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</si>
  <si>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</si>
  <si>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</si>
  <si>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</si>
  <si>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</si>
  <si>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</si>
  <si>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</si>
  <si>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</si>
  <si>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</si>
  <si>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</si>
  <si>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</si>
  <si>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</si>
  <si>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</si>
  <si>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</si>
  <si>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</si>
  <si>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</si>
  <si>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</si>
  <si>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</si>
  <si>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</si>
  <si>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</si>
  <si>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</si>
  <si>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</si>
  <si>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</si>
  <si>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</si>
  <si>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</si>
  <si>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</si>
  <si>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</si>
  <si>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</si>
  <si>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</si>
  <si>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</si>
  <si>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</si>
  <si>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</si>
  <si>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</si>
  <si>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</si>
  <si>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</si>
  <si>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</si>
  <si>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</si>
  <si>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</si>
  <si>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</si>
  <si>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</si>
  <si>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</si>
  <si>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</si>
  <si>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</si>
  <si>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</si>
  <si>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</si>
  <si>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</si>
  <si>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</si>
  <si>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</si>
  <si>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</si>
  <si>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</si>
  <si>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</si>
  <si>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</si>
  <si>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</si>
  <si>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</si>
  <si>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</si>
  <si>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</si>
  <si>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</si>
  <si>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</si>
  <si>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</si>
  <si>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</si>
  <si>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</si>
  <si>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</si>
  <si>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</si>
  <si>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</si>
  <si>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</si>
  <si>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</si>
  <si>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</si>
  <si>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</si>
  <si>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</si>
  <si>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</si>
  <si>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</si>
  <si>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</si>
  <si>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</si>
  <si>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</si>
  <si>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</si>
  <si>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</si>
  <si>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</si>
  <si>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</si>
  <si>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</si>
  <si>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</si>
  <si>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</si>
  <si>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</si>
  <si>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</si>
  <si>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</si>
  <si>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</si>
  <si>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</si>
  <si>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</si>
  <si>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</si>
  <si>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</si>
  <si>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</si>
  <si>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</si>
  <si>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</si>
  <si>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</si>
  <si>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</si>
  <si>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</si>
  <si>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</si>
  <si>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</si>
  <si>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</si>
  <si>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</si>
  <si>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</si>
  <si>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</si>
  <si>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</si>
  <si>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</si>
  <si>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</si>
  <si>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</si>
  <si>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</si>
  <si>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</si>
  <si>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</si>
  <si>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</si>
  <si>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</si>
  <si>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</si>
  <si>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</si>
  <si>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</si>
  <si>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</si>
  <si>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</si>
  <si>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</si>
  <si>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</si>
  <si>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</si>
  <si>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</si>
  <si>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</si>
  <si>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</si>
  <si>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</si>
  <si>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</si>
  <si>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</si>
  <si>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</si>
  <si>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</si>
  <si>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</si>
  <si>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</si>
  <si>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</si>
  <si>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</si>
  <si>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</si>
  <si>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</si>
  <si>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</si>
  <si>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</si>
  <si>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</si>
  <si>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</si>
  <si>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</si>
  <si>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</si>
  <si>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</si>
  <si>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</si>
  <si>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</si>
  <si>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</si>
  <si>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</si>
  <si>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</si>
  <si>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</si>
  <si>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</si>
  <si>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</si>
  <si>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</si>
  <si>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</si>
  <si>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</si>
  <si>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</si>
  <si>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</si>
  <si>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</si>
  <si>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</si>
  <si>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</si>
  <si>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</si>
  <si>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</si>
  <si>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</si>
  <si>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</si>
  <si>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</si>
  <si>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</si>
  <si>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</si>
  <si>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</si>
  <si>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</si>
  <si>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</si>
  <si>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</si>
  <si>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</si>
  <si>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</si>
  <si>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</si>
  <si>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</si>
  <si>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</si>
  <si>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</si>
  <si>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</si>
  <si>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</si>
  <si>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</si>
  <si>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</si>
  <si>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</si>
  <si>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</si>
  <si>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</si>
  <si>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</si>
  <si>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</si>
  <si>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</si>
  <si>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</si>
  <si>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</si>
  <si>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</si>
  <si>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</si>
  <si>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</si>
  <si>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</si>
  <si>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</si>
  <si>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</si>
  <si>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</si>
  <si>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</si>
  <si>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</si>
  <si>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</si>
  <si>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</si>
  <si>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</si>
  <si>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</si>
  <si>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</si>
  <si>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</si>
  <si>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</si>
  <si>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</si>
  <si>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</si>
  <si>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</si>
  <si>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</si>
  <si>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</si>
  <si>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</si>
  <si>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</si>
  <si>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</si>
  <si>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</si>
  <si>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</si>
  <si>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</si>
  <si>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</si>
  <si>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</si>
  <si>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</si>
  <si>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</si>
  <si>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</si>
  <si>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</si>
  <si>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</si>
  <si>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</si>
  <si>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</si>
  <si>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</si>
  <si>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</si>
  <si>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</si>
  <si>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</si>
  <si>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</si>
  <si>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</si>
  <si>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</si>
  <si>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</si>
  <si>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</si>
  <si>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</si>
  <si>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</si>
  <si>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</si>
  <si>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</si>
  <si>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</si>
  <si>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</si>
  <si>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</si>
  <si>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</si>
  <si>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</si>
  <si>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</si>
  <si>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</si>
  <si>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</si>
  <si>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</si>
  <si>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</si>
  <si>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</si>
  <si>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</si>
  <si>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</si>
  <si>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</si>
  <si>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</si>
  <si>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</si>
  <si>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</si>
  <si>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</si>
  <si>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</si>
  <si>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</si>
  <si>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</si>
  <si>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</si>
  <si>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</si>
  <si>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</si>
  <si>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</si>
  <si>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</si>
  <si>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</si>
  <si>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</si>
  <si>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</si>
  <si>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</si>
  <si>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</si>
  <si>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</si>
  <si>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</si>
  <si>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</si>
  <si>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</si>
  <si>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</si>
  <si>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</si>
  <si>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</si>
  <si>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</si>
  <si>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</si>
  <si>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</si>
  <si>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</si>
  <si>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</si>
  <si>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</si>
  <si>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</si>
  <si>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</si>
  <si>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</si>
  <si>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</si>
  <si>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</si>
  <si>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</si>
  <si>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</si>
  <si>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</si>
  <si>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</si>
  <si>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</si>
  <si>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</si>
  <si>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</si>
  <si>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</si>
  <si>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</si>
  <si>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</si>
  <si>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</si>
  <si>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</si>
  <si>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</si>
  <si>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</si>
  <si>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</si>
  <si>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</si>
  <si>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</si>
  <si>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</si>
  <si>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</si>
  <si>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</si>
  <si>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</si>
  <si>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</si>
  <si>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</si>
  <si>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</si>
  <si>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</si>
  <si>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</si>
  <si>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</si>
  <si>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</si>
  <si>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</si>
  <si>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</si>
  <si>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</si>
  <si>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</si>
  <si>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</si>
  <si>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</si>
  <si>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</si>
  <si>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</si>
  <si>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</si>
  <si>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</si>
  <si>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</si>
  <si>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</si>
  <si>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</si>
  <si>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</si>
  <si>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</si>
  <si>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</si>
  <si>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</si>
  <si>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</si>
  <si>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</si>
  <si>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</si>
  <si>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</si>
  <si>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</si>
  <si>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</si>
  <si>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</si>
  <si>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</si>
  <si>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</si>
  <si>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</si>
  <si>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</si>
  <si>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</si>
  <si>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</si>
  <si>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</si>
  <si>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</si>
  <si>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</si>
  <si>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</si>
  <si>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</si>
  <si>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</si>
  <si>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</si>
  <si>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</si>
  <si>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</si>
  <si>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</si>
  <si>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</si>
  <si>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</si>
  <si>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</si>
  <si>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</si>
  <si>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</si>
  <si>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</si>
  <si>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</si>
  <si>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</si>
  <si>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</si>
  <si>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</si>
  <si>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</si>
  <si>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</si>
  <si>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</si>
  <si>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</si>
  <si>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</si>
  <si>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</si>
  <si>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</si>
  <si>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</si>
  <si>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</si>
  <si>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</si>
  <si>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</si>
  <si>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</si>
  <si>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</si>
  <si>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</si>
  <si>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</si>
  <si>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</si>
  <si>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</si>
  <si>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</si>
  <si>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</si>
  <si>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</si>
  <si>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</si>
  <si>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</si>
  <si>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</si>
  <si>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</si>
  <si>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</si>
  <si>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</si>
  <si>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</si>
  <si>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</si>
  <si>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</si>
  <si>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</si>
  <si>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</si>
  <si>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</si>
  <si>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</si>
  <si>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</si>
  <si>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</si>
  <si>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</si>
  <si>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</si>
  <si>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</si>
  <si>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</si>
  <si>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</si>
  <si>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</si>
  <si>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</si>
  <si>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</si>
  <si>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</si>
  <si>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</si>
  <si>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</si>
  <si>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</si>
  <si>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</si>
  <si>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</si>
  <si>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</si>
  <si>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</si>
  <si>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</si>
  <si>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</si>
  <si>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</si>
  <si>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</si>
  <si>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</si>
  <si>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</si>
  <si>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</si>
  <si>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</si>
  <si>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</si>
  <si>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</si>
  <si>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</si>
  <si>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</si>
  <si>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</si>
  <si>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</si>
  <si>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</si>
  <si>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</si>
  <si>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</si>
  <si>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</si>
  <si>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</si>
  <si>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</si>
  <si>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</si>
  <si>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</si>
  <si>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</si>
  <si>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</si>
  <si>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</si>
  <si>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</si>
  <si>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</si>
  <si>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</si>
  <si>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</si>
  <si>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</si>
  <si>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</si>
  <si>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</si>
  <si>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</si>
  <si>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</si>
  <si>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</si>
  <si>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</si>
  <si>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</si>
  <si>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</si>
  <si>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</si>
  <si>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</si>
  <si>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</si>
  <si>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</si>
  <si>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</si>
  <si>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</si>
  <si>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</si>
  <si>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</si>
  <si>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</si>
  <si>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</si>
  <si>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</si>
  <si>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</si>
  <si>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</si>
  <si>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</si>
  <si>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</si>
  <si>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</si>
  <si>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</si>
  <si>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</si>
  <si>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</si>
  <si>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</si>
  <si>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</si>
  <si>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</si>
  <si>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</si>
  <si>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</si>
  <si>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</si>
  <si>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</si>
  <si>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</si>
  <si>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</si>
  <si>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</si>
  <si>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</si>
  <si>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</si>
  <si>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</si>
  <si>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</si>
  <si>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</si>
  <si>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</si>
  <si>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</si>
  <si>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</si>
  <si>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</si>
  <si>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</si>
  <si>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</si>
  <si>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</si>
  <si>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</si>
  <si>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</si>
  <si>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</si>
  <si>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</si>
  <si>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</si>
  <si>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</si>
  <si>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</si>
  <si>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</si>
  <si>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</si>
  <si>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</si>
  <si>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</si>
  <si>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</si>
  <si>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</si>
  <si>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</si>
  <si>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</si>
  <si>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</si>
  <si>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</si>
  <si>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</si>
  <si>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</si>
  <si>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</si>
  <si>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</si>
  <si>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</si>
  <si>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</si>
  <si>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</si>
  <si>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</si>
  <si>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</si>
  <si>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</si>
  <si>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</si>
  <si>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</si>
  <si>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</si>
  <si>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</si>
  <si>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</si>
  <si>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</si>
  <si>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</si>
  <si>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</si>
  <si>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</si>
  <si>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</si>
  <si>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</si>
  <si>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</si>
  <si>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</si>
  <si>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</si>
  <si>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</si>
  <si>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</si>
  <si>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</si>
  <si>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</si>
  <si>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</si>
  <si>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</si>
  <si>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</si>
  <si>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</si>
  <si>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</si>
  <si>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</si>
  <si>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</si>
  <si>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</si>
  <si>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</si>
  <si>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</si>
  <si>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</si>
  <si>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</si>
  <si>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</si>
  <si>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</si>
  <si>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</si>
  <si>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</si>
  <si>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</si>
  <si>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</si>
  <si>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</si>
  <si>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</si>
  <si>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</si>
  <si>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</si>
  <si>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</si>
  <si>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</si>
  <si>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</si>
  <si>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</si>
  <si>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</si>
  <si>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</si>
  <si>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</si>
  <si>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</si>
  <si>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</si>
  <si>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</si>
  <si>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</si>
  <si>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</si>
  <si>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</si>
  <si>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</si>
  <si>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</si>
  <si>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</si>
  <si>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</si>
  <si>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</si>
  <si>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</si>
  <si>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</si>
  <si>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</si>
  <si>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</si>
  <si>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</si>
  <si>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</si>
  <si>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</si>
  <si>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</si>
  <si>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</si>
  <si>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</si>
  <si>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</si>
  <si>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</si>
  <si>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</si>
  <si>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</si>
  <si>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</si>
  <si>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</si>
  <si>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</si>
  <si>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</si>
  <si>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</si>
  <si>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</si>
  <si>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</si>
  <si>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</si>
  <si>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</si>
  <si>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</si>
  <si>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</si>
  <si>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</si>
  <si>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</si>
  <si>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</si>
  <si>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</si>
  <si>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</si>
  <si>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</si>
  <si>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</si>
  <si>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</si>
  <si>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</si>
  <si>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</si>
  <si>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</si>
  <si>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</si>
  <si>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</si>
  <si>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</si>
  <si>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</si>
  <si>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</si>
  <si>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</si>
  <si>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</si>
  <si>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</si>
  <si>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</si>
  <si>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</si>
  <si>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</si>
  <si>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</si>
  <si>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</si>
  <si>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</si>
  <si>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</si>
  <si>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</si>
  <si>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</si>
  <si>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</si>
  <si>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</si>
  <si>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</si>
  <si>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</si>
  <si>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</si>
  <si>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</si>
  <si>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</si>
  <si>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</si>
  <si>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</si>
  <si>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</si>
  <si>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</si>
  <si>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</si>
  <si>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</si>
  <si>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</si>
  <si>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</si>
  <si>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</si>
  <si>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</si>
  <si>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</si>
  <si>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</si>
  <si>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</si>
  <si>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</si>
  <si>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</si>
  <si>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</si>
  <si>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</si>
  <si>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</si>
  <si>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</si>
  <si>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</si>
  <si>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</si>
  <si>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</si>
  <si>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</si>
  <si>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</si>
  <si>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</si>
  <si>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</si>
  <si>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</si>
  <si>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</si>
  <si>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</si>
  <si>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</si>
  <si>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</si>
  <si>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</si>
  <si>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</si>
  <si>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</si>
  <si>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</si>
  <si>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</si>
  <si>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</si>
  <si>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</si>
  <si>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</si>
  <si>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</si>
  <si>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</si>
  <si>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</si>
  <si>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</si>
  <si>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</si>
  <si>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</si>
  <si>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</si>
  <si>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</si>
  <si>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</si>
  <si>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</si>
  <si>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</si>
  <si>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</si>
  <si>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</si>
  <si>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</si>
  <si>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</si>
  <si>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</si>
  <si>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</si>
  <si>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</si>
  <si>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</si>
  <si>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</si>
  <si>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</si>
  <si>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</si>
  <si>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</si>
  <si>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</si>
  <si>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</si>
  <si>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</si>
  <si>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</si>
  <si>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</si>
  <si>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</si>
  <si>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</si>
  <si>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</si>
  <si>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</si>
  <si>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</si>
  <si>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</si>
  <si>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</si>
  <si>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</si>
  <si>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</si>
  <si>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</si>
  <si>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</si>
  <si>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</si>
  <si>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</si>
  <si>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</si>
  <si>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</si>
  <si>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</si>
  <si>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</si>
  <si>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</si>
  <si>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</si>
  <si>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</si>
  <si>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</si>
  <si>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</si>
  <si>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</si>
  <si>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</si>
  <si>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</si>
  <si>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</si>
  <si>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</si>
  <si>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</si>
  <si>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</si>
  <si>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</si>
  <si>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</si>
  <si>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</si>
  <si>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</si>
  <si>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</si>
  <si>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</si>
  <si>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</si>
  <si>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</si>
  <si>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</si>
  <si>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</si>
  <si>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</si>
  <si>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</si>
  <si>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</si>
  <si>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</si>
  <si>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</si>
  <si>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</si>
  <si>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</si>
  <si>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</si>
  <si>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</si>
  <si>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</si>
  <si>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</si>
  <si>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</si>
  <si>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</si>
  <si>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</si>
  <si>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</si>
  <si>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</si>
  <si>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</si>
  <si>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</si>
  <si>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</si>
  <si>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</si>
  <si>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</si>
  <si>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</si>
  <si>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</si>
  <si>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</si>
  <si>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</si>
  <si>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</si>
  <si>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</si>
  <si>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</si>
  <si>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</si>
  <si>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</si>
  <si>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</si>
  <si>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</si>
  <si>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</si>
  <si>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</si>
  <si>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</si>
  <si>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</si>
  <si>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</si>
  <si>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</si>
  <si>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</si>
  <si>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</si>
  <si>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</si>
  <si>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</si>
  <si>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</si>
  <si>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</si>
  <si>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</si>
  <si>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</si>
  <si>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</si>
  <si>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</si>
  <si>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</si>
  <si>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</si>
  <si>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</si>
  <si>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</si>
  <si>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</si>
  <si>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</si>
  <si>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</si>
  <si>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</si>
  <si>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</si>
  <si>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</si>
  <si>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</si>
  <si>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</si>
  <si>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</si>
  <si>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</si>
  <si>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</si>
  <si>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</si>
  <si>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</si>
  <si>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</si>
  <si>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</si>
  <si>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</si>
  <si>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</si>
  <si>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</si>
  <si>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</si>
  <si>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</si>
  <si>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</si>
  <si>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</si>
  <si>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</si>
  <si>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</si>
  <si>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</si>
  <si>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</si>
  <si>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</si>
  <si>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</si>
  <si>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</si>
  <si>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</si>
  <si>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</si>
  <si>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</si>
  <si>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</si>
  <si>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</si>
  <si>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</si>
  <si>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</si>
  <si>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</si>
  <si>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</si>
  <si>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</si>
  <si>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</si>
  <si>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</si>
  <si>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</si>
  <si>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</si>
  <si>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</si>
  <si>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</si>
  <si>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</si>
  <si>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</si>
  <si>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</si>
  <si>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</si>
  <si>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</si>
  <si>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</si>
  <si>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</si>
  <si>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</si>
  <si>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</si>
  <si>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</si>
  <si>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</si>
  <si>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</si>
  <si>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</si>
  <si>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</si>
  <si>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</si>
  <si>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</si>
  <si>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</si>
  <si>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</si>
  <si>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</si>
  <si>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</si>
  <si>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</si>
  <si>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</si>
  <si>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</si>
  <si>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</si>
  <si>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</si>
  <si>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</si>
  <si>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</si>
  <si>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</si>
  <si>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</si>
  <si>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</si>
  <si>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</si>
  <si>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</si>
  <si>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</si>
  <si>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</si>
  <si>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</si>
  <si>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</si>
  <si>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</si>
  <si>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</si>
  <si>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</si>
  <si>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</si>
  <si>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</si>
  <si>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</si>
  <si>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</si>
  <si>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</si>
  <si>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</si>
  <si>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</si>
  <si>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</si>
  <si>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</si>
  <si>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</si>
  <si>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</si>
  <si>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</si>
  <si>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</si>
  <si>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</si>
  <si>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</si>
  <si>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</si>
  <si>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</si>
  <si>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</si>
  <si>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</si>
  <si>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</si>
  <si>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</si>
  <si>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</si>
  <si>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</si>
  <si>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</si>
  <si>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</si>
  <si>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</si>
  <si>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</si>
  <si>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</si>
  <si>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</si>
  <si>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</si>
  <si>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</si>
  <si>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</si>
  <si>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</si>
  <si>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</si>
  <si>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</si>
  <si>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</si>
  <si>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</si>
  <si>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</si>
  <si>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</si>
  <si>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</si>
  <si>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</si>
  <si>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</si>
  <si>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</si>
  <si>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</si>
  <si>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</si>
  <si>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</si>
  <si>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</si>
  <si>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</si>
  <si>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</si>
  <si>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</si>
  <si>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</si>
  <si>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</si>
  <si>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</si>
  <si>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</si>
  <si>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</si>
  <si>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</si>
  <si>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</si>
  <si>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</si>
  <si>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</si>
  <si>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</si>
  <si>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</si>
  <si>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</si>
  <si>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</si>
  <si>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</si>
  <si>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</si>
  <si>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</si>
  <si>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</si>
  <si>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</si>
  <si>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</si>
  <si>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</si>
  <si>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</si>
  <si>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</si>
  <si>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</si>
  <si>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</si>
  <si>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</si>
  <si>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</si>
  <si>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</si>
  <si>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</si>
  <si>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</si>
  <si>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</si>
  <si>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</si>
  <si>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</si>
  <si>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</si>
  <si>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</si>
  <si>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</si>
  <si>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</si>
  <si>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</si>
  <si>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</si>
  <si>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</si>
  <si>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</si>
  <si>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</si>
  <si>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</si>
  <si>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</si>
  <si>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</si>
  <si>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</si>
  <si>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</si>
  <si>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</si>
  <si>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</si>
  <si>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</si>
  <si>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</si>
  <si>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</si>
  <si>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</si>
  <si>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</si>
  <si>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</si>
  <si>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</si>
  <si>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</si>
  <si>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</si>
  <si>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</si>
  <si>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</si>
  <si>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</si>
  <si>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</si>
  <si>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</si>
  <si>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</si>
  <si>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</si>
  <si>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</si>
  <si>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</si>
  <si>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</si>
  <si>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</si>
  <si>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</si>
  <si>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</si>
  <si>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</si>
  <si>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</si>
  <si>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</si>
  <si>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</si>
  <si>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</si>
  <si>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</si>
  <si>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</si>
  <si>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</si>
  <si>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</si>
  <si>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</si>
  <si>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</si>
  <si>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</si>
  <si>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</si>
  <si>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</si>
  <si>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</si>
  <si>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</si>
  <si>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</si>
  <si>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</si>
  <si>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</si>
  <si>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</si>
  <si>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</si>
  <si>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</si>
  <si>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</si>
  <si>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</si>
  <si>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</si>
  <si>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</si>
  <si>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</si>
  <si>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</si>
  <si>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</si>
  <si>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</si>
  <si>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</si>
  <si>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</si>
  <si>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</si>
  <si>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</si>
  <si>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</si>
  <si>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</si>
  <si>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</si>
  <si>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</si>
  <si>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</si>
  <si>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</si>
  <si>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</si>
  <si>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</si>
  <si>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</si>
  <si>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</si>
  <si>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</si>
  <si>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</si>
  <si>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</si>
  <si>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</si>
  <si>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</si>
  <si>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</si>
  <si>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</si>
  <si>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</si>
  <si>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</si>
  <si>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</si>
  <si>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</si>
  <si>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</si>
  <si>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</si>
  <si>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</si>
  <si>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</si>
  <si>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</si>
  <si>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</si>
  <si>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</si>
  <si>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</si>
  <si>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</si>
  <si>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</si>
  <si>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</si>
  <si>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</si>
  <si>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</si>
  <si>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</si>
  <si>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</si>
  <si>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</si>
  <si>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</si>
  <si>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</si>
  <si>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</si>
  <si>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</si>
  <si>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</si>
  <si>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</si>
  <si>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</si>
  <si>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</si>
  <si>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</si>
  <si>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</si>
  <si>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</si>
  <si>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</si>
  <si>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</si>
  <si>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</si>
  <si>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</si>
  <si>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</si>
  <si>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</si>
  <si>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</si>
  <si>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</si>
  <si>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</si>
  <si>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</si>
  <si>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</si>
  <si>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</si>
  <si>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</si>
  <si>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</si>
  <si>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</si>
  <si>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</si>
  <si>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</si>
  <si>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</si>
  <si>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</si>
  <si>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</si>
  <si>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</si>
  <si>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</si>
  <si>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</si>
  <si>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</si>
  <si>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</si>
  <si>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</si>
  <si>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</si>
  <si>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</si>
  <si>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</si>
  <si>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</si>
  <si>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</si>
  <si>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</si>
  <si>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</si>
  <si>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</si>
  <si>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</si>
  <si>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</si>
  <si>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</si>
  <si>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</si>
  <si>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</si>
  <si>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</si>
  <si>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</si>
  <si>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</si>
  <si>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</si>
  <si>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</si>
  <si>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</si>
  <si>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</si>
  <si>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</si>
  <si>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</si>
  <si>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</si>
  <si>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</si>
  <si>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</si>
  <si>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</si>
  <si>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</si>
  <si>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</si>
  <si>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</si>
  <si>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</si>
  <si>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</si>
  <si>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</si>
  <si>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</si>
  <si>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</si>
  <si>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</si>
  <si>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</si>
  <si>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</si>
  <si>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</si>
  <si>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</si>
  <si>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</si>
  <si>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</si>
  <si>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</si>
  <si>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</si>
  <si>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</si>
  <si>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</si>
  <si>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</si>
  <si>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</si>
  <si>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</si>
  <si>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</si>
  <si>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</si>
  <si>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</si>
  <si>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</si>
  <si>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</si>
  <si>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</si>
  <si>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</si>
  <si>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</si>
  <si>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</si>
  <si>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</si>
  <si>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</si>
  <si>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</si>
  <si>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</si>
  <si>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</si>
  <si>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</si>
  <si>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</si>
  <si>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</si>
  <si>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</si>
  <si>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</si>
  <si>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</si>
  <si>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</si>
  <si>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</si>
  <si>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</si>
  <si>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</si>
  <si>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</si>
  <si>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</si>
  <si>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</si>
  <si>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</si>
  <si>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</si>
  <si>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</si>
  <si>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</si>
  <si>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</si>
  <si>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</si>
  <si>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</si>
  <si>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</si>
  <si>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</si>
  <si>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</si>
  <si>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</si>
  <si>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</si>
  <si>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</si>
  <si>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</si>
  <si>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</si>
  <si>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</si>
  <si>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</si>
  <si>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</si>
  <si>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</si>
  <si>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</si>
  <si>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</si>
  <si>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</si>
  <si>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</si>
  <si>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</si>
  <si>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</si>
  <si>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</si>
  <si>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</si>
  <si>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</si>
  <si>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</si>
  <si>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</si>
  <si>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</si>
  <si>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</si>
  <si>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</si>
  <si>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</si>
  <si>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</si>
  <si>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</si>
  <si>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</si>
  <si>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</si>
  <si>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</si>
  <si>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</si>
  <si>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</si>
  <si>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</si>
  <si>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</si>
  <si>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</si>
  <si>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</si>
  <si>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</si>
  <si>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</si>
  <si>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</si>
  <si>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</si>
  <si>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</si>
  <si>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</si>
  <si>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</si>
  <si>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</si>
  <si>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</si>
  <si>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</si>
  <si>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</si>
  <si>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</si>
  <si>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</si>
  <si>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</si>
  <si>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</si>
  <si>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</si>
  <si>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</si>
  <si>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</si>
  <si>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</si>
  <si>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</si>
  <si>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</si>
  <si>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</si>
  <si>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</si>
  <si>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</si>
  <si>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</si>
  <si>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</si>
  <si>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</si>
  <si>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</si>
  <si>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</si>
  <si>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</si>
  <si>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</si>
  <si>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</si>
  <si>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</si>
  <si>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</si>
  <si>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</si>
  <si>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</si>
  <si>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</si>
  <si>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</si>
  <si>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</si>
  <si>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</si>
  <si>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</si>
  <si>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</si>
  <si>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</si>
  <si>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</si>
  <si>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</si>
  <si>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</si>
  <si>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</si>
  <si>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</si>
  <si>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</si>
  <si>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</si>
  <si>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</si>
  <si>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</si>
  <si>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</si>
  <si>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</si>
  <si>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</si>
  <si>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</si>
  <si>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</si>
  <si>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</si>
  <si>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</si>
  <si>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</si>
  <si>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</si>
  <si>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</si>
  <si>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</si>
  <si>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</si>
  <si>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</si>
  <si>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</si>
  <si>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</si>
  <si>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</si>
  <si>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</si>
  <si>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</si>
  <si>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</si>
  <si>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</si>
  <si>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</si>
  <si>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</si>
  <si>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</si>
  <si>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</si>
  <si>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</si>
  <si>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</si>
  <si>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</si>
  <si>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</si>
  <si>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</si>
  <si>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</si>
  <si>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</si>
  <si>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</si>
  <si>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</si>
  <si>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</si>
  <si>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</si>
  <si>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</si>
  <si>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</si>
  <si>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</si>
  <si>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</si>
  <si>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</si>
  <si>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</si>
  <si>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</si>
  <si>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</si>
  <si>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</si>
  <si>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</si>
  <si>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</si>
  <si>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</si>
  <si>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</si>
  <si>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</si>
  <si>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</si>
  <si>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</si>
  <si>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</si>
  <si>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</si>
  <si>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</si>
  <si>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</si>
  <si>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</si>
  <si>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</si>
  <si>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</si>
  <si>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</si>
  <si>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</si>
  <si>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</si>
  <si>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</si>
  <si>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</si>
  <si>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</si>
  <si>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</si>
  <si>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</si>
  <si>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</si>
  <si>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</si>
  <si>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</si>
  <si>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</si>
  <si>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</si>
  <si>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</si>
  <si>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</si>
  <si>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</si>
  <si>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</si>
  <si>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</si>
  <si>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</si>
  <si>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</si>
  <si>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</si>
  <si>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</si>
  <si>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</si>
  <si>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</si>
  <si>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</si>
  <si>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</si>
  <si>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</si>
  <si>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</si>
  <si>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</si>
  <si>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</si>
  <si>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</si>
  <si>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</si>
  <si>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</si>
  <si>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</si>
  <si>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</si>
  <si>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</si>
  <si>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</si>
  <si>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</si>
  <si>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</si>
  <si>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</si>
  <si>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</si>
  <si>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</si>
  <si>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</si>
  <si>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</si>
  <si>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</si>
  <si>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</si>
  <si>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</si>
  <si>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</si>
  <si>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</si>
  <si>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</si>
  <si>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</si>
  <si>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</si>
  <si>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</si>
  <si>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</si>
  <si>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</si>
  <si>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</si>
  <si>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</si>
  <si>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</si>
  <si>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</si>
  <si>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</si>
  <si>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</si>
  <si>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</si>
  <si>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</si>
  <si>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</si>
  <si>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</si>
  <si>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</si>
  <si>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</si>
  <si>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</si>
  <si>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</si>
  <si>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</si>
  <si>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</si>
  <si>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</si>
  <si>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</si>
  <si>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</si>
  <si>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</si>
  <si>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</si>
  <si>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</si>
  <si>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</si>
  <si>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</si>
  <si>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</si>
  <si>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</si>
  <si>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</si>
  <si>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</si>
  <si>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</si>
  <si>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</si>
  <si>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</si>
  <si>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</si>
  <si>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</si>
  <si>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</si>
  <si>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</si>
  <si>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</si>
  <si>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</si>
  <si>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</si>
  <si>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</si>
  <si>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</si>
  <si>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</si>
  <si>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</si>
  <si>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</si>
  <si>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</si>
  <si>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</si>
  <si>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</si>
  <si>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</si>
  <si>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</si>
  <si>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</si>
  <si>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</si>
  <si>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</si>
  <si>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</si>
  <si>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</si>
  <si>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</si>
  <si>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</si>
  <si>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</si>
  <si>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</si>
  <si>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</si>
  <si>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</si>
  <si>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</si>
  <si>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</si>
  <si>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</si>
  <si>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</si>
  <si>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</si>
  <si>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</si>
  <si>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</si>
  <si>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</si>
  <si>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</si>
  <si>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</si>
  <si>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</si>
  <si>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</si>
  <si>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</si>
  <si>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</si>
  <si>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</si>
  <si>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</si>
  <si>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</si>
  <si>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</si>
  <si>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</si>
  <si>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</si>
  <si>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</si>
  <si>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</si>
  <si>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</si>
  <si>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</si>
  <si>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</si>
  <si>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</si>
  <si>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</si>
  <si>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</si>
  <si>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</si>
  <si>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</si>
  <si>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</si>
  <si>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</si>
  <si>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</si>
  <si>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</si>
  <si>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</si>
  <si>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</si>
  <si>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</si>
  <si>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</si>
  <si>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</si>
  <si>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</si>
  <si>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</si>
  <si>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</si>
  <si>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</si>
  <si>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</si>
  <si>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</si>
  <si>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</si>
  <si>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</si>
  <si>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</si>
  <si>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</si>
  <si>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</si>
  <si>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</si>
  <si>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</si>
  <si>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</si>
  <si>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</si>
  <si>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</si>
  <si>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</si>
  <si>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</si>
  <si>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</si>
  <si>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</si>
  <si>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</si>
  <si>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</si>
  <si>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</si>
  <si>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</si>
  <si>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</si>
  <si>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</si>
  <si>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</si>
  <si>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</si>
  <si>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</si>
  <si>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</si>
  <si>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</si>
  <si>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</si>
  <si>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</si>
  <si>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</si>
  <si>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</si>
  <si>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</si>
  <si>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</si>
  <si>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</si>
  <si>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</si>
  <si>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</si>
  <si>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</si>
  <si>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</si>
  <si>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</si>
  <si>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</si>
  <si>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</si>
  <si>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</si>
  <si>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</si>
  <si>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</si>
  <si>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</si>
  <si>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</si>
  <si>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</si>
  <si>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</si>
  <si>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</si>
  <si>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</si>
  <si>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</si>
  <si>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</si>
  <si>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</si>
  <si>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</si>
  <si>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</si>
  <si>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</si>
  <si>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</si>
  <si>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</si>
  <si>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</si>
  <si>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</si>
  <si>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</si>
  <si>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</si>
  <si>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</si>
  <si>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</si>
  <si>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</si>
  <si>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</si>
  <si>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</si>
  <si>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</si>
  <si>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</si>
  <si>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</si>
  <si>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</si>
  <si>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</si>
  <si>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</si>
  <si>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</si>
  <si>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</si>
  <si>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</si>
  <si>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</si>
  <si>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</si>
  <si>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</si>
  <si>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</si>
  <si>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</si>
  <si>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</si>
  <si>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</si>
  <si>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</si>
  <si>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</si>
  <si>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</si>
  <si>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</si>
  <si>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</si>
  <si>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</si>
  <si>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</si>
  <si>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</si>
  <si>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</si>
  <si>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</si>
  <si>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</si>
  <si>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</si>
  <si>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</si>
  <si>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</si>
  <si>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</si>
  <si>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</si>
  <si>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</si>
  <si>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</si>
  <si>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</si>
  <si>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</si>
  <si>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</si>
  <si>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</si>
  <si>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</si>
  <si>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</si>
  <si>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</si>
  <si>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</si>
  <si>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</si>
  <si>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</si>
  <si>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</si>
  <si>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</si>
  <si>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</si>
  <si>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</si>
  <si>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</si>
  <si>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</si>
  <si>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</si>
  <si>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</si>
  <si>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</si>
  <si>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</si>
  <si>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</si>
  <si>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</si>
  <si>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</si>
  <si>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</si>
  <si>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</si>
  <si>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</si>
  <si>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</si>
  <si>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</si>
  <si>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</si>
  <si>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</si>
  <si>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</si>
  <si>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</si>
  <si>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</si>
  <si>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</si>
  <si>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</si>
  <si>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</si>
  <si>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</si>
  <si>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</si>
  <si>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</si>
  <si>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</si>
  <si>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</si>
  <si>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</si>
  <si>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</si>
  <si>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</si>
  <si>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</si>
  <si>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</si>
  <si>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</si>
  <si>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</si>
  <si>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</si>
  <si>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</si>
  <si>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</si>
  <si>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</si>
  <si>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</si>
  <si>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</si>
  <si>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</si>
  <si>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</si>
  <si>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</si>
  <si>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</si>
  <si>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</si>
  <si>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</si>
  <si>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</si>
  <si>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</si>
  <si>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</si>
  <si>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</si>
  <si>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</si>
  <si>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</si>
  <si>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</si>
  <si>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</si>
  <si>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</si>
  <si>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</si>
  <si>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</si>
  <si>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</si>
  <si>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</si>
  <si>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</si>
  <si>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</si>
  <si>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</si>
  <si>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</si>
  <si>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</si>
  <si>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</si>
  <si>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</si>
  <si>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</si>
  <si>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</si>
  <si>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</si>
  <si>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</si>
  <si>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</si>
  <si>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</si>
  <si>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</si>
  <si>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</si>
  <si>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</si>
  <si>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</si>
  <si>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</si>
  <si>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</si>
  <si>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</si>
  <si>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</si>
  <si>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</si>
  <si>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</si>
  <si>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</si>
  <si>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</si>
  <si>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</si>
  <si>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</si>
  <si>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</si>
  <si>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</si>
  <si>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</si>
  <si>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</si>
  <si>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</si>
  <si>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</si>
  <si>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</si>
  <si>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</si>
  <si>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</si>
  <si>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</si>
  <si>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</si>
  <si>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</si>
  <si>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</si>
  <si>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</si>
  <si>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</si>
  <si>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</si>
  <si>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</si>
  <si>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</si>
  <si>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</si>
  <si>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</si>
  <si>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</si>
  <si>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</si>
  <si>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</si>
  <si>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</si>
  <si>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</si>
  <si>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</si>
  <si>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</si>
  <si>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</si>
  <si>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</si>
  <si>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</si>
  <si>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</si>
  <si>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</si>
  <si>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</si>
  <si>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</si>
  <si>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</si>
  <si>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</si>
  <si>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</si>
  <si>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</si>
  <si>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</si>
  <si>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</si>
  <si>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</si>
  <si>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</si>
  <si>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</si>
  <si>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</si>
  <si>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</si>
  <si>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</si>
  <si>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</si>
  <si>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</si>
  <si>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</si>
  <si>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</si>
  <si>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</si>
  <si>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</si>
  <si>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</si>
  <si>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</si>
  <si>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</si>
  <si>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</si>
  <si>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</si>
  <si>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</si>
  <si>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</si>
  <si>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</si>
  <si>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</si>
  <si>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</si>
  <si>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</si>
  <si>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</si>
  <si>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</si>
  <si>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</si>
  <si>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</si>
  <si>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</si>
  <si>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</si>
  <si>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</si>
  <si>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</si>
  <si>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</si>
  <si>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</si>
  <si>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</si>
  <si>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</si>
  <si>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</si>
  <si>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</si>
  <si>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</si>
  <si>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</si>
  <si>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</si>
  <si>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</si>
  <si>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</si>
  <si>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</si>
  <si>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</si>
  <si>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</si>
  <si>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</si>
  <si>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</si>
  <si>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</si>
  <si>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</si>
  <si>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</si>
  <si>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</si>
  <si>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</si>
  <si>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</si>
  <si>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</si>
  <si>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</si>
  <si>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</si>
  <si>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</si>
  <si>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</si>
  <si>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</si>
  <si>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</si>
  <si>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</si>
  <si>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</si>
  <si>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</si>
  <si>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</si>
  <si>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</si>
  <si>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</si>
  <si>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</si>
  <si>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</si>
  <si>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</si>
  <si>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</si>
  <si>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</si>
  <si>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</si>
  <si>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</si>
  <si>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</si>
  <si>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</si>
  <si>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</si>
  <si>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</si>
  <si>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</si>
  <si>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</si>
  <si>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</si>
  <si>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</si>
  <si>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</si>
  <si>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</si>
  <si>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</si>
  <si>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</si>
  <si>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</si>
  <si>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</si>
  <si>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</si>
  <si>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</si>
  <si>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</si>
  <si>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</si>
  <si>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</si>
  <si>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</si>
  <si>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</si>
  <si>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</si>
  <si>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</si>
  <si>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</si>
  <si>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</si>
  <si>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</si>
  <si>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</si>
  <si>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</si>
  <si>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</si>
  <si>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</si>
  <si>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</si>
  <si>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</si>
  <si>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</si>
  <si>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</si>
  <si>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</si>
  <si>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</si>
  <si>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</si>
  <si>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</si>
  <si>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</si>
  <si>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</si>
  <si>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</si>
  <si>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</si>
  <si>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</si>
  <si>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</si>
  <si>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</si>
  <si>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</si>
  <si>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</si>
  <si>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</si>
  <si>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</si>
  <si>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</si>
  <si>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</si>
  <si>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</si>
  <si>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</si>
  <si>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</si>
  <si>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</si>
  <si>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</si>
  <si>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</si>
  <si>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</si>
  <si>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</si>
  <si>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</si>
  <si>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</si>
  <si>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</si>
  <si>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</si>
  <si>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</si>
  <si>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</si>
  <si>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</si>
  <si>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</si>
  <si>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</si>
  <si>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</si>
  <si>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</si>
  <si>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</si>
  <si>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</si>
  <si>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</si>
  <si>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</si>
  <si>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</si>
  <si>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</si>
  <si>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</si>
  <si>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</si>
  <si>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</si>
  <si>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</si>
  <si>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</si>
  <si>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</si>
  <si>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</si>
  <si>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</si>
  <si>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</si>
  <si>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</si>
  <si>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</si>
  <si>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</si>
  <si>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</si>
  <si>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</si>
  <si>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</si>
  <si>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</si>
  <si>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</si>
  <si>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</si>
  <si>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</si>
  <si>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</si>
  <si>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</si>
  <si>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</si>
  <si>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</si>
  <si>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</si>
  <si>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</si>
  <si>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</si>
  <si>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</si>
  <si>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</si>
  <si>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</si>
  <si>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</si>
  <si>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</si>
  <si>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</si>
  <si>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</si>
  <si>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</si>
  <si>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</si>
  <si>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</si>
  <si>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</si>
  <si>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</si>
  <si>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</si>
  <si>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</si>
  <si>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</si>
  <si>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</si>
  <si>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</si>
  <si>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</si>
  <si>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</si>
  <si>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</si>
  <si>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</si>
  <si>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</si>
  <si>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</si>
  <si>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</si>
  <si>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</si>
  <si>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</si>
  <si>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</si>
  <si>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</si>
  <si>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</si>
  <si>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</si>
  <si>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</si>
  <si>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</si>
  <si>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</si>
  <si>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</si>
  <si>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</si>
  <si>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</si>
  <si>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</si>
  <si>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</si>
  <si>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</si>
  <si>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</si>
  <si>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</si>
  <si>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</si>
  <si>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</si>
  <si>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</si>
  <si>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</si>
  <si>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</si>
  <si>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</si>
  <si>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</si>
  <si>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</si>
  <si>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</si>
  <si>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</si>
  <si>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</si>
  <si>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</si>
  <si>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</si>
  <si>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</si>
  <si>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</si>
  <si>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</si>
  <si>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</si>
  <si>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</si>
  <si>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</si>
  <si>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</si>
  <si>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</si>
  <si>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</si>
  <si>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</si>
  <si>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</si>
  <si>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</si>
  <si>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</si>
  <si>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</si>
  <si>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</si>
  <si>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</si>
  <si>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</si>
  <si>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</si>
  <si>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</si>
  <si>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</si>
  <si>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</si>
  <si>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</si>
  <si>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</si>
  <si>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</si>
  <si>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</si>
  <si>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</si>
  <si>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</si>
  <si>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</si>
  <si>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</si>
  <si>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</si>
  <si>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</si>
  <si>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</si>
  <si>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</si>
  <si>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</si>
  <si>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</si>
  <si>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</si>
  <si>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</si>
  <si>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</si>
  <si>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</si>
  <si>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</si>
  <si>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</si>
  <si>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</si>
  <si>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</si>
  <si>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</si>
  <si>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</si>
  <si>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</si>
  <si>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</si>
  <si>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</si>
  <si>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</si>
  <si>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</si>
  <si>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</si>
  <si>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</si>
  <si>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</si>
  <si>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</si>
  <si>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</si>
  <si>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</si>
  <si>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</si>
  <si>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</si>
  <si>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</si>
  <si>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</si>
  <si>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</si>
  <si>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</si>
  <si>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</si>
  <si>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</si>
  <si>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</si>
  <si>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</si>
  <si>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</si>
  <si>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</si>
  <si>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</si>
  <si>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</si>
  <si>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</si>
  <si>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</si>
  <si>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</si>
  <si>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</si>
  <si>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</si>
  <si>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</si>
  <si>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</si>
  <si>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</si>
  <si>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</si>
  <si>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</si>
  <si>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</si>
  <si>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</si>
  <si>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</si>
  <si>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</si>
  <si>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</si>
  <si>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</si>
  <si>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</si>
  <si>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</si>
  <si>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</si>
  <si>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</si>
  <si>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</si>
  <si>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</si>
  <si>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</si>
  <si>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</si>
  <si>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</si>
  <si>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</si>
  <si>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</si>
  <si>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</si>
  <si>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</si>
  <si>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</si>
  <si>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</si>
  <si>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</si>
  <si>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</si>
  <si>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</si>
  <si>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</si>
  <si>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</si>
  <si>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</si>
  <si>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</si>
  <si>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</si>
  <si>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</si>
  <si>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</si>
  <si>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</si>
  <si>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</si>
  <si>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</si>
  <si>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</si>
  <si>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</si>
  <si>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</si>
  <si>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</si>
  <si>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</si>
  <si>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</si>
  <si>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</si>
  <si>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</si>
  <si>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</si>
  <si>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</si>
  <si>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</si>
  <si>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</si>
  <si>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</si>
  <si>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</si>
  <si>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</si>
  <si>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</si>
  <si>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</si>
  <si>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</si>
  <si>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</si>
  <si>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</si>
  <si>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</si>
  <si>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</si>
  <si>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</si>
  <si>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</si>
  <si>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</si>
  <si>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</si>
  <si>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</si>
  <si>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</si>
  <si>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</si>
  <si>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</si>
  <si>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</si>
  <si>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</si>
  <si>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</si>
  <si>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</si>
  <si>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</si>
  <si>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</si>
  <si>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</si>
  <si>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</si>
  <si>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</si>
  <si>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</si>
  <si>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</si>
  <si>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</si>
  <si>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</si>
  <si>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</si>
  <si>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</si>
  <si>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</si>
  <si>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</si>
  <si>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</si>
  <si>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</si>
  <si>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</si>
  <si>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</si>
  <si>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</si>
  <si>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</si>
  <si>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</si>
  <si>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</si>
  <si>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</si>
  <si>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</si>
  <si>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</si>
  <si>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</si>
  <si>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</si>
  <si>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</si>
  <si>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</si>
  <si>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</si>
  <si>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</si>
  <si>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</si>
  <si>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</si>
  <si>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</si>
  <si>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</si>
  <si>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</si>
  <si>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</si>
  <si>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</si>
  <si>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</si>
  <si>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</si>
  <si>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</si>
  <si>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</si>
  <si>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</si>
  <si>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</si>
  <si>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</si>
  <si>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</si>
  <si>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</si>
  <si>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</si>
  <si>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</si>
  <si>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</si>
  <si>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</si>
  <si>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</si>
  <si>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</si>
  <si>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</si>
  <si>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</si>
  <si>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</si>
  <si>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</si>
  <si>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</si>
  <si>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</si>
  <si>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</si>
  <si>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</si>
  <si>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</si>
  <si>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</si>
  <si>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</si>
  <si>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</si>
  <si>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</si>
  <si>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</si>
  <si>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</si>
  <si>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</si>
  <si>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</si>
  <si>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</si>
  <si>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</si>
  <si>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</si>
  <si>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</si>
  <si>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</si>
  <si>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</si>
  <si>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</si>
  <si>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</si>
  <si>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</si>
  <si>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</si>
  <si>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</si>
  <si>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</si>
  <si>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</si>
  <si>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</si>
  <si>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</si>
  <si>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</si>
  <si>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</si>
  <si>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</si>
  <si>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</si>
  <si>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</si>
  <si>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</si>
  <si>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</si>
  <si>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</si>
  <si>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</si>
  <si>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</si>
  <si>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</si>
  <si>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</si>
  <si>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</si>
  <si>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</si>
  <si>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</si>
  <si>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</si>
  <si>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</si>
  <si>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</si>
  <si>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</si>
  <si>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</si>
  <si>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</si>
  <si>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</si>
  <si>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</si>
  <si>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</si>
  <si>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</si>
  <si>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</si>
  <si>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</si>
  <si>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</si>
  <si>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</si>
  <si>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</si>
  <si>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</si>
  <si>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</si>
  <si>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</si>
  <si>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</si>
  <si>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</si>
  <si>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</si>
  <si>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</si>
  <si>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</si>
  <si>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</si>
  <si>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</si>
  <si>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</si>
  <si>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</si>
  <si>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</si>
  <si>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</si>
  <si>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</si>
  <si>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</si>
  <si>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</si>
  <si>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</si>
  <si>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</si>
  <si>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</si>
  <si>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</si>
  <si>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</si>
  <si>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</si>
  <si>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</si>
  <si>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</si>
  <si>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</si>
  <si>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</si>
  <si>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</si>
  <si>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</si>
  <si>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</si>
  <si>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</si>
  <si>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</si>
  <si>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</si>
  <si>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</si>
  <si>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</si>
  <si>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</si>
  <si>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</si>
  <si>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</si>
  <si>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</si>
  <si>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</si>
  <si>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</si>
  <si>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</si>
  <si>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</si>
  <si>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</si>
  <si>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</si>
  <si>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</si>
  <si>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</si>
  <si>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</si>
  <si>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</si>
  <si>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</si>
  <si>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</si>
  <si>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</si>
  <si>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</si>
  <si>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</si>
  <si>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</si>
  <si>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</si>
  <si>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</si>
  <si>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</si>
  <si>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</si>
  <si>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</si>
  <si>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</si>
  <si>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</si>
  <si>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</si>
  <si>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</si>
  <si>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</si>
  <si>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</si>
  <si>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</si>
  <si>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</si>
  <si>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</si>
  <si>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</si>
  <si>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</si>
  <si>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</si>
  <si>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</si>
  <si>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</si>
  <si>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</si>
  <si>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</si>
  <si>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</si>
  <si>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</si>
  <si>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</si>
  <si>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</si>
  <si>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</si>
  <si>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</si>
  <si>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</si>
  <si>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</si>
  <si>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</si>
  <si>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</si>
  <si>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</si>
  <si>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</si>
  <si>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</si>
  <si>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</si>
  <si>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</si>
  <si>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</si>
  <si>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</si>
  <si>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</si>
  <si>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</si>
  <si>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</si>
  <si>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</si>
  <si>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</si>
  <si>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</si>
  <si>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</si>
  <si>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</si>
  <si>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</si>
  <si>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</si>
  <si>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</si>
  <si>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</si>
  <si>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</si>
  <si>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</si>
  <si>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</si>
  <si>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</si>
  <si>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</si>
  <si>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</si>
  <si>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</si>
  <si>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</si>
  <si>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</si>
  <si>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</si>
  <si>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</si>
  <si>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</si>
  <si>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</si>
  <si>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</si>
  <si>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</si>
  <si>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</si>
  <si>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</si>
  <si>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</si>
  <si>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</si>
  <si>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</si>
  <si>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</si>
  <si>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</si>
  <si>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</si>
  <si>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</si>
  <si>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</si>
  <si>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</si>
  <si>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</si>
  <si>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</si>
  <si>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</si>
  <si>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</si>
  <si>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</si>
  <si>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</si>
  <si>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</si>
  <si>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</si>
  <si>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</si>
  <si>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</si>
  <si>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</si>
  <si>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</si>
  <si>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</si>
  <si>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</si>
  <si>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</si>
  <si>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</si>
  <si>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</si>
  <si>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</si>
  <si>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</si>
  <si>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</si>
  <si>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</si>
  <si>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</si>
  <si>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</si>
  <si>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</si>
  <si>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</si>
  <si>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</si>
  <si>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</si>
  <si>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</si>
  <si>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</si>
  <si>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</si>
  <si>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</si>
  <si>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</si>
  <si>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</si>
  <si>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</si>
  <si>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</si>
  <si>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</si>
  <si>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</si>
  <si>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</si>
  <si>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</si>
  <si>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</si>
  <si>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</si>
  <si>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</si>
  <si>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</si>
  <si>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</si>
  <si>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</si>
  <si>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</si>
  <si>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</si>
  <si>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</si>
  <si>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</si>
  <si>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</si>
  <si>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</si>
  <si>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</si>
  <si>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</si>
  <si>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</si>
  <si>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</si>
  <si>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</si>
  <si>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</si>
  <si>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</si>
  <si>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</si>
  <si>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</si>
  <si>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</si>
  <si>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</si>
  <si>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</si>
  <si>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</si>
  <si>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</si>
  <si>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</si>
  <si>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</si>
  <si>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</si>
  <si>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</si>
  <si>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</si>
  <si>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</si>
  <si>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</si>
  <si>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</si>
  <si>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</si>
  <si>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</si>
  <si>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</si>
  <si>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</si>
  <si>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</si>
  <si>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</si>
  <si>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</si>
  <si>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</si>
  <si>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</si>
  <si>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</si>
  <si>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</si>
  <si>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</si>
  <si>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</si>
  <si>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</si>
  <si>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</si>
  <si>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</si>
  <si>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</si>
  <si>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</si>
  <si>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</si>
  <si>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</si>
  <si>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</si>
  <si>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</si>
  <si>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</si>
  <si>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</si>
  <si>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</si>
  <si>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</si>
  <si>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</si>
  <si>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</si>
  <si>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</si>
  <si>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</si>
  <si>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</si>
  <si>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</si>
  <si>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</si>
  <si>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</si>
  <si>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</si>
  <si>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</si>
  <si>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</si>
  <si>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</si>
  <si>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</si>
  <si>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</si>
  <si>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</si>
  <si>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</si>
  <si>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</si>
  <si>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</si>
  <si>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</si>
  <si>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</si>
  <si>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</si>
  <si>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</si>
  <si>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</si>
  <si>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</si>
  <si>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</si>
  <si>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</si>
  <si>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</si>
  <si>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</si>
  <si>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</si>
  <si>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</si>
  <si>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</si>
  <si>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</si>
  <si>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</si>
  <si>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</si>
  <si>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</si>
  <si>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</si>
  <si>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</si>
  <si>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</si>
  <si>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</si>
  <si>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</si>
  <si>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</si>
  <si>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</si>
  <si>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</si>
  <si>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</si>
  <si>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</si>
  <si>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</si>
  <si>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</si>
  <si>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</si>
  <si>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</si>
  <si>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</si>
  <si>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</si>
  <si>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</si>
  <si>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</si>
  <si>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</si>
  <si>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</si>
  <si>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</si>
  <si>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</si>
  <si>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</si>
  <si>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</si>
  <si>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</si>
  <si>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</si>
  <si>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</si>
  <si>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</si>
  <si>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</si>
  <si>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</si>
  <si>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</si>
  <si>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</si>
  <si>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</si>
  <si>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</si>
  <si>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</si>
  <si>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</si>
  <si>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</si>
  <si>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</si>
  <si>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</si>
  <si>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</si>
  <si>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</si>
  <si>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</si>
  <si>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</si>
  <si>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</si>
  <si>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</si>
  <si>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</si>
  <si>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</si>
  <si>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</si>
  <si>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</si>
  <si>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</si>
  <si>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</si>
  <si>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</si>
  <si>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</si>
  <si>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</si>
  <si>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</si>
  <si>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</si>
  <si>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</si>
  <si>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</si>
  <si>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</si>
  <si>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</si>
  <si>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</si>
  <si>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</si>
  <si>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</si>
  <si>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</si>
  <si>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</si>
  <si>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</si>
  <si>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</si>
  <si>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</si>
  <si>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</si>
  <si>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</si>
  <si>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</si>
  <si>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</si>
  <si>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</si>
  <si>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</si>
  <si>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</si>
  <si>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</si>
  <si>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</si>
  <si>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</si>
  <si>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</si>
  <si>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</si>
  <si>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</si>
  <si>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</si>
  <si>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</si>
  <si>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</si>
  <si>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</si>
  <si>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</si>
  <si>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</si>
  <si>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</si>
  <si>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</si>
  <si>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</si>
  <si>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</si>
  <si>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</si>
  <si>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</si>
  <si>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</si>
  <si>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</si>
  <si>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</si>
  <si>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</si>
  <si>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</si>
  <si>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</si>
  <si>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</si>
  <si>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</si>
  <si>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</si>
  <si>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</si>
  <si>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</si>
  <si>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</si>
  <si>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</si>
  <si>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</si>
  <si>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</si>
  <si>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</si>
  <si>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</si>
  <si>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</si>
  <si>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</si>
  <si>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</si>
  <si>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</si>
  <si>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</si>
  <si>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</si>
  <si>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</si>
  <si>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</si>
  <si>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</si>
  <si>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</si>
  <si>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</si>
  <si>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</si>
  <si>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</si>
  <si>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</si>
  <si>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</si>
  <si>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</si>
  <si>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</si>
  <si>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</si>
  <si>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</si>
  <si>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</si>
  <si>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</si>
  <si>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</si>
  <si>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</si>
  <si>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</si>
  <si>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</si>
  <si>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</si>
  <si>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</si>
  <si>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</si>
  <si>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</si>
  <si>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</si>
  <si>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</si>
  <si>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</si>
  <si>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</si>
  <si>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</si>
  <si>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</si>
  <si>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</si>
  <si>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</si>
  <si>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</si>
  <si>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</si>
  <si>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</si>
  <si>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</si>
  <si>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</si>
  <si>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</si>
  <si>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</si>
  <si>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</si>
  <si>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</si>
  <si>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</si>
  <si>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</si>
  <si>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</si>
  <si>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</si>
  <si>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</si>
  <si>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</si>
  <si>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</si>
  <si>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</si>
  <si>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</si>
  <si>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</si>
  <si>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</si>
  <si>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</si>
  <si>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</si>
  <si>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</si>
  <si>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</si>
  <si>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</si>
  <si>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</si>
  <si>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</si>
  <si>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</si>
  <si>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</si>
  <si>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</si>
  <si>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</si>
  <si>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</si>
  <si>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</si>
  <si>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</si>
  <si>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</si>
  <si>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</si>
  <si>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</si>
  <si>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</si>
  <si>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</si>
  <si>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</si>
  <si>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</si>
  <si>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</si>
  <si>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</si>
  <si>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</si>
  <si>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</si>
  <si>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</si>
  <si>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</si>
  <si>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</si>
  <si>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</si>
  <si>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</si>
  <si>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</si>
  <si>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</si>
  <si>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</si>
  <si>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</si>
  <si>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</si>
  <si>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</si>
  <si>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</si>
  <si>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</si>
  <si>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</si>
  <si>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</si>
  <si>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</si>
  <si>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</si>
  <si>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</si>
  <si>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</si>
  <si>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</si>
  <si>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</si>
  <si>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</si>
  <si>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</si>
  <si>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</si>
  <si>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</si>
  <si>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</si>
  <si>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</si>
  <si>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</si>
  <si>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</si>
  <si>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</si>
  <si>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</si>
  <si>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</si>
  <si>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</si>
  <si>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</si>
  <si>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</si>
  <si>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</si>
  <si>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</si>
  <si>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</si>
  <si>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</si>
  <si>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</si>
  <si>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</si>
  <si>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</si>
  <si>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</si>
  <si>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</si>
  <si>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</si>
  <si>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</si>
  <si>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</si>
  <si>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</si>
  <si>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</si>
  <si>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</si>
  <si>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</si>
  <si>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</si>
  <si>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</si>
  <si>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</si>
  <si>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</si>
  <si>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</si>
  <si>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</si>
  <si>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</si>
  <si>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</si>
  <si>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</si>
  <si>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</si>
  <si>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</si>
  <si>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</si>
  <si>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</si>
  <si>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</si>
  <si>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</si>
  <si>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</si>
  <si>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</si>
  <si>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</si>
  <si>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</si>
  <si>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</si>
  <si>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</si>
  <si>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</si>
  <si>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</si>
  <si>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</si>
  <si>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</si>
  <si>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</si>
  <si>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</si>
  <si>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</si>
  <si>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</si>
  <si>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</si>
  <si>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</si>
  <si>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</si>
  <si>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</si>
  <si>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</si>
  <si>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</si>
  <si>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</si>
  <si>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</si>
  <si>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</si>
  <si>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</si>
  <si>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</si>
  <si>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</si>
  <si>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</si>
  <si>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</si>
  <si>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</si>
  <si>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</si>
  <si>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</si>
  <si>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</si>
  <si>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</si>
  <si>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</si>
  <si>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</si>
  <si>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</si>
  <si>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</si>
  <si>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</si>
  <si>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</si>
  <si>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</si>
  <si>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</si>
  <si>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</si>
  <si>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</si>
  <si>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</si>
  <si>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</si>
  <si>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</si>
  <si>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</si>
  <si>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</si>
  <si>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</si>
  <si>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</si>
  <si>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</si>
  <si>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</si>
  <si>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</si>
  <si>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</si>
  <si>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</si>
  <si>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</si>
  <si>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</si>
  <si>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</si>
  <si>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</si>
  <si>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</si>
  <si>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</si>
  <si>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</si>
  <si>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</si>
  <si>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</si>
  <si>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</si>
  <si>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</si>
  <si>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</si>
  <si>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</si>
  <si>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</si>
  <si>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</si>
  <si>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</si>
  <si>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</si>
  <si>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</si>
  <si>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</si>
  <si>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</si>
  <si>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</si>
  <si>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</si>
  <si>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</si>
  <si>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</si>
  <si>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</si>
  <si>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</si>
  <si>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</si>
  <si>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</si>
  <si>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</si>
  <si>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</si>
  <si>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</si>
  <si>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</si>
  <si>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</si>
  <si>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</si>
  <si>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</si>
  <si>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</si>
  <si>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</si>
  <si>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</si>
  <si>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</si>
  <si>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</si>
  <si>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</si>
  <si>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</si>
  <si>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</si>
  <si>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</si>
  <si>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</si>
  <si>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</si>
  <si>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</si>
  <si>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</si>
  <si>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</si>
  <si>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</si>
  <si>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</si>
  <si>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</si>
  <si>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</si>
  <si>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</si>
  <si>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</si>
  <si>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</si>
  <si>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</si>
  <si>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</si>
  <si>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</si>
  <si>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</si>
  <si>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</si>
  <si>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</si>
  <si>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</si>
  <si>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</si>
  <si>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</si>
  <si>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</si>
  <si>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</si>
  <si>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</si>
  <si>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</si>
  <si>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</si>
  <si>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</si>
  <si>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</si>
  <si>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</si>
  <si>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</si>
  <si>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</si>
  <si>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</si>
  <si>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</si>
  <si>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</si>
  <si>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</si>
  <si>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</si>
  <si>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</si>
  <si>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</si>
  <si>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</si>
  <si>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</si>
  <si>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</si>
  <si>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</si>
  <si>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</si>
  <si>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</si>
  <si>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</si>
  <si>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</si>
  <si>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</si>
  <si>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</si>
  <si>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</si>
  <si>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</si>
  <si>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</si>
  <si>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</si>
  <si>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</si>
  <si>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</si>
  <si>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</si>
  <si>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</si>
  <si>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</si>
  <si>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</si>
  <si>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</si>
  <si>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</si>
  <si>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</si>
  <si>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</si>
  <si>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</si>
  <si>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</si>
  <si>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</si>
  <si>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</si>
  <si>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</si>
  <si>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</si>
  <si>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</si>
  <si>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</si>
  <si>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</si>
  <si>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</si>
  <si>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</si>
  <si>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</si>
  <si>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</si>
  <si>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</si>
  <si>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</si>
  <si>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</si>
  <si>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</si>
  <si>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</si>
  <si>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</si>
  <si>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</si>
  <si>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</si>
  <si>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</si>
  <si>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</si>
  <si>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</si>
  <si>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</si>
  <si>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</si>
  <si>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</si>
  <si>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</si>
  <si>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</si>
  <si>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</si>
  <si>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</si>
  <si>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</si>
  <si>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</si>
  <si>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</si>
  <si>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</si>
  <si>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</si>
  <si>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</si>
  <si>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</si>
  <si>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</si>
  <si>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</si>
  <si>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</si>
  <si>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</si>
  <si>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</si>
  <si>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</si>
  <si>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</si>
  <si>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</si>
  <si>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</si>
  <si>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</si>
  <si>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</si>
  <si>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</si>
  <si>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</si>
  <si>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</si>
  <si>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</si>
  <si>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</si>
  <si>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</si>
  <si>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</si>
  <si>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</si>
  <si>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</si>
  <si>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</si>
  <si>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</si>
  <si>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</si>
  <si>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</si>
  <si>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</si>
  <si>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</si>
  <si>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</si>
  <si>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</si>
  <si>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</si>
  <si>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</si>
  <si>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</si>
  <si>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</si>
  <si>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</si>
  <si>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</si>
  <si>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</si>
  <si>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</si>
  <si>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</si>
  <si>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</si>
  <si>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</si>
  <si>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</si>
  <si>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</si>
  <si>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</si>
  <si>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</si>
  <si>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</si>
  <si>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</si>
  <si>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</si>
  <si>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</si>
  <si>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</si>
  <si>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</si>
  <si>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</si>
  <si>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</si>
  <si>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</si>
  <si>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</si>
  <si>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</si>
  <si>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</si>
  <si>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</si>
  <si>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</si>
  <si>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</si>
  <si>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</si>
  <si>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</si>
  <si>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</si>
  <si>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</si>
  <si>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</si>
  <si>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</si>
  <si>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</si>
  <si>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</si>
  <si>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</si>
  <si>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</si>
  <si>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</si>
  <si>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</si>
  <si>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</si>
  <si>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</si>
  <si>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</si>
  <si>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</si>
  <si>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</si>
  <si>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</si>
  <si>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</si>
  <si>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</si>
  <si>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</si>
  <si>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</si>
  <si>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</si>
  <si>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</si>
  <si>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</si>
  <si>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</si>
  <si>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</si>
  <si>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</si>
  <si>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</si>
  <si>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</si>
  <si>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</si>
  <si>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</si>
  <si>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</si>
  <si>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</si>
  <si>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</si>
  <si>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</si>
  <si>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</si>
  <si>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</si>
  <si>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</si>
  <si>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</si>
  <si>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</si>
  <si>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</si>
  <si>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</si>
  <si>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</si>
  <si>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</si>
  <si>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</si>
  <si>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</si>
  <si>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</si>
  <si>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</si>
  <si>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</si>
  <si>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</si>
  <si>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</si>
  <si>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</si>
  <si>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</si>
  <si>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</si>
  <si>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</si>
  <si>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</si>
  <si>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</si>
  <si>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</si>
  <si>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</si>
  <si>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</si>
  <si>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</si>
  <si>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</si>
  <si>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</si>
  <si>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</si>
  <si>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</si>
  <si>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</si>
  <si>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</si>
  <si>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</si>
  <si>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</si>
  <si>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</si>
  <si>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</si>
  <si>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</si>
  <si>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</si>
  <si>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</si>
  <si>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</si>
  <si>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</si>
  <si>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</si>
  <si>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</si>
  <si>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</si>
  <si>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</si>
  <si>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</si>
  <si>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</si>
  <si>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</si>
  <si>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</si>
  <si>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</si>
  <si>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</si>
  <si>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</si>
  <si>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</si>
  <si>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</si>
  <si>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</si>
  <si>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</si>
  <si>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</si>
  <si>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</si>
  <si>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</si>
  <si>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</si>
  <si>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</si>
  <si>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</si>
  <si>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</si>
  <si>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</si>
  <si>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</si>
  <si>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</si>
  <si>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</si>
  <si>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</si>
  <si>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</si>
  <si>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</si>
  <si>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</si>
  <si>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</si>
  <si>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</si>
  <si>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</si>
  <si>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</si>
  <si>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</si>
  <si>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</si>
  <si>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</si>
  <si>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</si>
  <si>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</si>
  <si>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</si>
  <si>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</si>
  <si>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</si>
  <si>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</si>
  <si>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</si>
  <si>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</si>
  <si>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</si>
  <si>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</si>
  <si>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</si>
  <si>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</si>
  <si>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</si>
  <si>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</si>
  <si>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</si>
  <si>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</si>
  <si>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</si>
  <si>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</si>
  <si>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</si>
  <si>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</si>
  <si>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</si>
  <si>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</si>
  <si>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</si>
  <si>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</si>
  <si>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</si>
  <si>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</si>
  <si>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</si>
  <si>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</si>
  <si>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</si>
  <si>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</si>
  <si>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</si>
  <si>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</si>
  <si>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</si>
  <si>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</si>
  <si>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</si>
  <si>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</si>
  <si>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</si>
  <si>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</si>
  <si>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</si>
  <si>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</si>
  <si>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</si>
  <si>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</si>
  <si>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</si>
  <si>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</si>
  <si>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</si>
  <si>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</si>
  <si>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</si>
  <si>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</si>
  <si>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</si>
  <si>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</si>
  <si>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</si>
  <si>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</si>
  <si>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</si>
  <si>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</si>
  <si>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</si>
  <si>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</si>
  <si>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</si>
  <si>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</si>
  <si>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</si>
  <si>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</si>
  <si>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</si>
  <si>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</si>
  <si>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</si>
  <si>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</si>
  <si>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</si>
  <si>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</si>
  <si>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</si>
  <si>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</si>
  <si>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</si>
  <si>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</si>
  <si>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</si>
  <si>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</si>
  <si>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</si>
  <si>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</si>
  <si>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</si>
  <si>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</si>
  <si>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</si>
  <si>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</si>
  <si>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</si>
  <si>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</si>
  <si>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</si>
  <si>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</si>
  <si>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</si>
  <si>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</si>
  <si>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</si>
  <si>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</si>
  <si>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</si>
  <si>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</si>
  <si>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</si>
  <si>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</si>
  <si>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</si>
  <si>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</si>
  <si>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</si>
  <si>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</si>
  <si>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</si>
  <si>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</si>
  <si>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</si>
  <si>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</si>
  <si>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</si>
  <si>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</si>
  <si>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</si>
  <si>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</si>
  <si>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</si>
  <si>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</si>
  <si>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</si>
  <si>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</si>
  <si>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</si>
  <si>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</si>
  <si>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</si>
  <si>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</si>
  <si>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</si>
  <si>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</si>
  <si>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</si>
  <si>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</si>
  <si>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</si>
  <si>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</si>
  <si>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</si>
  <si>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</si>
  <si>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</si>
  <si>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</si>
  <si>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</si>
  <si>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</si>
  <si>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</si>
  <si>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</si>
  <si>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</si>
  <si>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</si>
  <si>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</si>
  <si>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</si>
  <si>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</si>
  <si>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</si>
  <si>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</si>
  <si>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</si>
  <si>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</si>
  <si>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</si>
  <si>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</si>
  <si>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</si>
  <si>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</si>
  <si>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</si>
  <si>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</si>
  <si>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</si>
  <si>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</si>
  <si>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</si>
  <si>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</si>
  <si>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</si>
  <si>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</si>
  <si>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</si>
  <si>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</si>
  <si>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</si>
  <si>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</si>
  <si>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</si>
  <si>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</si>
  <si>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</si>
  <si>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</si>
  <si>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</si>
  <si>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</si>
  <si>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</si>
  <si>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</si>
  <si>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</si>
  <si>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</si>
  <si>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</si>
  <si>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</si>
  <si>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</si>
  <si>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</si>
  <si>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</si>
  <si>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</si>
  <si>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</si>
  <si>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</si>
  <si>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</si>
  <si>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</si>
  <si>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</si>
  <si>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</si>
  <si>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</si>
  <si>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</si>
  <si>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</si>
  <si>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</si>
  <si>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</si>
  <si>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</si>
  <si>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</si>
  <si>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</si>
  <si>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</si>
  <si>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</si>
  <si>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</si>
  <si>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</si>
  <si>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</si>
  <si>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</si>
  <si>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</si>
  <si>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</si>
  <si>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</si>
  <si>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</si>
  <si>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</si>
  <si>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</si>
  <si>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</si>
  <si>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</si>
  <si>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</si>
  <si>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</si>
  <si>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</si>
  <si>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</si>
  <si>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</si>
  <si>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</si>
  <si>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</si>
  <si>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</si>
  <si>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</si>
  <si>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</si>
  <si>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</si>
  <si>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</si>
  <si>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</si>
  <si>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</si>
  <si>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</si>
  <si>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</si>
  <si>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</si>
  <si>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</si>
  <si>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</si>
  <si>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</si>
  <si>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</si>
  <si>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</si>
  <si>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</si>
  <si>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</si>
  <si>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</si>
  <si>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</si>
  <si>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</si>
  <si>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</si>
  <si>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</si>
  <si>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</si>
  <si>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</si>
  <si>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</si>
  <si>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</si>
  <si>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</si>
  <si>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</si>
  <si>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</si>
  <si>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</si>
  <si>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</si>
  <si>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</si>
  <si>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</si>
  <si>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</si>
  <si>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</si>
  <si>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</si>
  <si>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</si>
  <si>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</si>
  <si>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</si>
  <si>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</si>
  <si>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</si>
  <si>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</si>
  <si>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</si>
  <si>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</si>
  <si>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</si>
  <si>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</si>
  <si>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</si>
  <si>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</si>
  <si>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</si>
  <si>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</si>
  <si>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</si>
  <si>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</si>
  <si>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</si>
  <si>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</si>
  <si>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</si>
  <si>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</si>
  <si>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</si>
  <si>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</si>
  <si>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</si>
  <si>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</si>
  <si>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</si>
  <si>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</si>
  <si>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</si>
  <si>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</si>
  <si>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</si>
  <si>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</si>
  <si>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</si>
  <si>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</si>
  <si>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</si>
  <si>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</si>
  <si>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</si>
  <si>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</si>
  <si>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</si>
  <si>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</si>
  <si>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</si>
  <si>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</si>
  <si>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</si>
  <si>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</si>
  <si>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</si>
  <si>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</si>
  <si>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</si>
  <si>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</si>
  <si>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</si>
  <si>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</si>
  <si>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</si>
  <si>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</si>
  <si>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</si>
  <si>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</si>
  <si>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</si>
  <si>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</si>
  <si>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</si>
  <si>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</si>
  <si>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</si>
  <si>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</si>
  <si>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</si>
  <si>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</si>
  <si>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</si>
  <si>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</si>
  <si>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</si>
  <si>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</si>
  <si>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</si>
  <si>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</si>
  <si>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</si>
  <si>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</si>
  <si>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</si>
  <si>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</si>
  <si>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</si>
  <si>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</si>
  <si>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</si>
  <si>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</si>
  <si>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</si>
  <si>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</si>
  <si>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</si>
  <si>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</si>
  <si>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</si>
  <si>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</si>
  <si>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</si>
  <si>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</si>
  <si>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</si>
  <si>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</si>
  <si>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</si>
  <si>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</si>
  <si>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</si>
  <si>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</si>
  <si>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</si>
  <si>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</si>
  <si>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</si>
  <si>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</si>
  <si>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</si>
  <si>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</si>
  <si>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</si>
  <si>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</si>
  <si>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</si>
  <si>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</si>
  <si>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</si>
  <si>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</si>
  <si>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</si>
  <si>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</si>
  <si>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</si>
  <si>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</si>
  <si>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</si>
  <si>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</si>
  <si>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</si>
  <si>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</si>
  <si>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</si>
  <si>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</si>
  <si>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</si>
  <si>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</si>
  <si>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</si>
  <si>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</si>
  <si>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</si>
  <si>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</si>
  <si>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</si>
  <si>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</si>
  <si>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</si>
  <si>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</si>
  <si>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</si>
  <si>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</si>
  <si>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</si>
  <si>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</si>
  <si>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</si>
  <si>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</si>
  <si>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</si>
  <si>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</si>
  <si>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</si>
  <si>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</si>
  <si>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</si>
  <si>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</si>
  <si>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</si>
  <si>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</si>
  <si>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</si>
  <si>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</si>
  <si>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</si>
  <si>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</si>
  <si>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</si>
  <si>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</si>
  <si>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</si>
  <si>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</si>
  <si>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</si>
  <si>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</si>
  <si>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</si>
  <si>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</si>
  <si>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</si>
  <si>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</si>
  <si>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</si>
  <si>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</si>
  <si>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</si>
  <si>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</si>
  <si>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</si>
  <si>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</si>
  <si>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</si>
  <si>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</si>
  <si>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</si>
  <si>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</si>
  <si>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</si>
  <si>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</si>
  <si>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</si>
  <si>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</si>
  <si>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</si>
  <si>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</si>
  <si>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</si>
  <si>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</si>
  <si>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</si>
  <si>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</si>
  <si>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</si>
  <si>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</si>
  <si>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</si>
  <si>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</si>
  <si>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</si>
  <si>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</si>
  <si>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</si>
  <si>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</si>
  <si>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</si>
  <si>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</si>
  <si>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</si>
  <si>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</si>
  <si>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</si>
  <si>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</si>
  <si>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</si>
  <si>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</si>
  <si>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</si>
  <si>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</si>
  <si>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</si>
  <si>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</si>
  <si>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</si>
  <si>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</si>
  <si>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</si>
  <si>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</si>
  <si>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</si>
  <si>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</si>
  <si>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</si>
  <si>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</si>
  <si>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</si>
  <si>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</si>
  <si>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</si>
  <si>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</si>
  <si>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</si>
  <si>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</si>
  <si>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</si>
  <si>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</si>
  <si>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</si>
  <si>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</si>
  <si>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</si>
  <si>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</si>
  <si>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</si>
  <si>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</si>
  <si>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</si>
  <si>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</si>
  <si>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</si>
  <si>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</si>
  <si>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</si>
  <si>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</si>
  <si>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</si>
  <si>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</si>
  <si>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</si>
  <si>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</si>
  <si>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</si>
  <si>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</si>
  <si>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</si>
  <si>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</si>
  <si>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</si>
  <si>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</si>
  <si>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</si>
  <si>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</si>
  <si>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</si>
  <si>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</si>
  <si>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</si>
  <si>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</si>
  <si>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</si>
  <si>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</si>
  <si>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</si>
  <si>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</si>
  <si>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</si>
  <si>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</si>
  <si>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</si>
  <si>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</si>
  <si>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</si>
  <si>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</si>
  <si>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</si>
  <si>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</si>
  <si>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</si>
  <si>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</si>
  <si>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</si>
  <si>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</si>
  <si>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</si>
  <si>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</si>
  <si>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</si>
  <si>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</si>
  <si>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</si>
  <si>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</si>
  <si>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</si>
  <si>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</si>
  <si>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</si>
  <si>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</si>
  <si>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</si>
  <si>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</si>
  <si>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</si>
  <si>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</si>
  <si>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</si>
  <si>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</si>
  <si>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</si>
  <si>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</si>
  <si>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</si>
  <si>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</si>
  <si>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</si>
  <si>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</si>
  <si>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</si>
  <si>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</si>
  <si>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</si>
  <si>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</si>
  <si>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</si>
  <si>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</si>
  <si>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</si>
  <si>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</si>
  <si>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</si>
  <si>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</si>
  <si>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</si>
  <si>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</si>
  <si>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</si>
  <si>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</si>
  <si>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</si>
  <si>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</si>
  <si>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</si>
  <si>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</si>
  <si>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</si>
  <si>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</si>
  <si>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</si>
  <si>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</si>
  <si>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</si>
  <si>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</si>
  <si>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</si>
  <si>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</si>
  <si>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</si>
  <si>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</si>
  <si>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</si>
  <si>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</si>
  <si>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</si>
  <si>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</si>
  <si>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</si>
  <si>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</si>
  <si>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</si>
  <si>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</si>
  <si>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</si>
  <si>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</si>
  <si>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</si>
  <si>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</si>
  <si>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</si>
  <si>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</si>
  <si>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</si>
  <si>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</si>
  <si>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</si>
  <si>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</si>
  <si>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</si>
  <si>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</si>
  <si>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</si>
  <si>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</si>
  <si>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</si>
  <si>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</si>
  <si>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</si>
  <si>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</si>
  <si>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</si>
  <si>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</si>
  <si>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</si>
  <si>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</si>
  <si>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</si>
  <si>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</si>
  <si>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</si>
  <si>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</si>
  <si>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</si>
  <si>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</si>
  <si>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</si>
  <si>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</si>
  <si>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</si>
  <si>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</si>
  <si>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</si>
  <si>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</si>
  <si>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</si>
  <si>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</si>
  <si>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</si>
  <si>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</si>
  <si>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</si>
  <si>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</si>
  <si>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</si>
  <si>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</si>
  <si>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</si>
  <si>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</si>
  <si>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</si>
  <si>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</si>
  <si>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</si>
  <si>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</si>
  <si>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</si>
  <si>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</si>
  <si>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</si>
  <si>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</si>
  <si>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</si>
  <si>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</si>
  <si>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</si>
  <si>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</si>
  <si>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</si>
  <si>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</si>
  <si>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</si>
  <si>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</si>
  <si>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</si>
  <si>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</si>
  <si>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</si>
  <si>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</si>
  <si>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</si>
  <si>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</si>
  <si>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</si>
  <si>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</si>
  <si>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</si>
  <si>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</si>
  <si>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</si>
  <si>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</si>
  <si>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</si>
  <si>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</si>
  <si>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</si>
  <si>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</si>
  <si>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</si>
  <si>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</si>
  <si>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</si>
  <si>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</si>
  <si>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</si>
  <si>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</si>
  <si>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</si>
  <si>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</si>
  <si>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</si>
  <si>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</si>
  <si>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</si>
  <si>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</si>
  <si>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</si>
  <si>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</si>
  <si>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</si>
  <si>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</si>
  <si>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</si>
  <si>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</si>
  <si>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</si>
  <si>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</si>
  <si>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</si>
  <si>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</si>
  <si>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</si>
  <si>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</si>
  <si>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</si>
  <si>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</si>
  <si>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</si>
  <si>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</si>
  <si>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</si>
  <si>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</si>
  <si>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</si>
  <si>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</si>
  <si>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</si>
  <si>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</si>
  <si>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</si>
  <si>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</si>
  <si>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</si>
  <si>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</si>
  <si>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</si>
  <si>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</si>
  <si>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</si>
  <si>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</si>
  <si>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</si>
  <si>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</si>
  <si>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</si>
  <si>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</si>
  <si>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</si>
  <si>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</si>
  <si>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</si>
  <si>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</si>
  <si>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</si>
  <si>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</si>
  <si>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</si>
  <si>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</si>
  <si>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</si>
  <si>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</si>
  <si>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</si>
  <si>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</si>
  <si>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</si>
  <si>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</si>
  <si>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</si>
  <si>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</si>
  <si>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</si>
  <si>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</si>
  <si>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</si>
  <si>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</si>
  <si>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</si>
  <si>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</si>
  <si>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</si>
  <si>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</si>
  <si>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</si>
  <si>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</si>
  <si>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</si>
  <si>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</si>
  <si>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</si>
  <si>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</si>
  <si>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</si>
  <si>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</si>
  <si>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</si>
  <si>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</si>
  <si>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</si>
  <si>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</si>
  <si>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</si>
  <si>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</si>
  <si>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</si>
  <si>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</si>
  <si>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</si>
  <si>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</si>
  <si>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</si>
  <si>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</si>
  <si>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</si>
  <si>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</si>
  <si>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</si>
  <si>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</si>
  <si>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</si>
  <si>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</si>
  <si>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</si>
  <si>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</si>
  <si>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</si>
  <si>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</si>
  <si>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</si>
  <si>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</si>
  <si>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</si>
  <si>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</si>
  <si>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</si>
  <si>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</si>
  <si>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</si>
  <si>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</si>
  <si>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</si>
  <si>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</si>
  <si>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</si>
  <si>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</si>
  <si>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</si>
  <si>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</si>
  <si>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</si>
  <si>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</si>
  <si>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</si>
  <si>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</si>
  <si>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</si>
  <si>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</si>
  <si>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</si>
  <si>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</si>
  <si>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</si>
  <si>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</si>
  <si>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</si>
  <si>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</si>
  <si>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</si>
  <si>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</si>
  <si>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</si>
  <si>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</si>
  <si>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</si>
  <si>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</si>
  <si>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</si>
  <si>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</si>
  <si>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</si>
  <si>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</si>
  <si>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</si>
  <si>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</si>
  <si>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</si>
  <si>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</si>
  <si>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</si>
  <si>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</si>
  <si>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</si>
  <si>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</si>
  <si>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</si>
  <si>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</si>
  <si>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</si>
  <si>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</si>
  <si>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</si>
  <si>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</si>
  <si>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</si>
  <si>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</si>
  <si>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</si>
  <si>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</si>
  <si>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</si>
  <si>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</si>
  <si>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</si>
  <si>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</si>
  <si>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</si>
  <si>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</si>
  <si>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</si>
  <si>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</si>
  <si>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</si>
  <si>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</si>
  <si>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</si>
  <si>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</si>
  <si>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</si>
  <si>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</si>
  <si>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</si>
  <si>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</si>
  <si>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</si>
  <si>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</si>
  <si>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</si>
  <si>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</si>
  <si>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</si>
  <si>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</si>
  <si>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</si>
  <si>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</si>
  <si>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</si>
  <si>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</si>
  <si>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</si>
  <si>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</si>
  <si>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</si>
  <si>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</si>
  <si>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</si>
  <si>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</si>
  <si>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</si>
  <si>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</si>
  <si>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</si>
  <si>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</si>
  <si>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</si>
  <si>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</si>
  <si>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</si>
  <si>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</si>
  <si>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</si>
  <si>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</si>
  <si>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</si>
  <si>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</si>
  <si>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</si>
  <si>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</si>
  <si>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</si>
  <si>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</si>
  <si>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</si>
  <si>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</si>
  <si>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</si>
  <si>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</si>
  <si>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</si>
  <si>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</si>
  <si>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</si>
  <si>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</si>
  <si>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</si>
  <si>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</si>
  <si>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</si>
  <si>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</si>
  <si>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</si>
  <si>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</si>
  <si>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</si>
  <si>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</si>
  <si>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</si>
  <si>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</si>
  <si>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</si>
  <si>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</si>
  <si>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</si>
  <si>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</si>
  <si>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</si>
  <si>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</si>
  <si>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</si>
  <si>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</si>
  <si>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</si>
  <si>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</si>
  <si>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</si>
  <si>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</si>
  <si>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</si>
  <si>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</si>
  <si>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</si>
  <si>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</si>
  <si>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</si>
  <si>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</si>
  <si>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</si>
  <si>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</si>
  <si>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</si>
  <si>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</si>
  <si>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</si>
  <si>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</si>
  <si>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</si>
  <si>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</si>
  <si>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</si>
  <si>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</si>
  <si>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</si>
  <si>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</si>
  <si>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</si>
  <si>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</si>
  <si>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</si>
  <si>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</si>
  <si>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</si>
  <si>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</si>
  <si>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</si>
  <si>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</si>
  <si>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</si>
  <si>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</si>
  <si>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</si>
  <si>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</si>
  <si>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</si>
  <si>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</si>
  <si>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</si>
  <si>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</si>
  <si>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</si>
  <si>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</si>
  <si>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</si>
  <si>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</si>
  <si>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</si>
  <si>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</si>
  <si>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</si>
  <si>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</si>
  <si>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</si>
  <si>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</si>
  <si>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</si>
  <si>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</si>
  <si>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</si>
  <si>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</si>
  <si>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</si>
  <si>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</si>
  <si>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</si>
  <si>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</si>
  <si>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</si>
  <si>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</si>
  <si>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</si>
  <si>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</si>
  <si>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</si>
  <si>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</si>
  <si>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</si>
  <si>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</si>
  <si>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</si>
  <si>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</si>
  <si>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</si>
  <si>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</si>
  <si>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</si>
  <si>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</si>
  <si>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</si>
  <si>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</si>
  <si>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</si>
  <si>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</si>
  <si>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</si>
  <si>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</si>
  <si>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</si>
  <si>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</si>
  <si>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</si>
  <si>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</si>
  <si>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</si>
  <si>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</si>
  <si>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</si>
  <si>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</si>
  <si>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</si>
  <si>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</si>
  <si>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</si>
  <si>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</si>
  <si>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</si>
  <si>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</si>
  <si>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</si>
  <si>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</si>
  <si>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</si>
  <si>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</si>
  <si>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</si>
  <si>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</si>
  <si>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</si>
  <si>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</si>
  <si>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</si>
  <si>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</si>
  <si>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</si>
  <si>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</si>
  <si>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</si>
  <si>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</si>
  <si>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</si>
  <si>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</si>
  <si>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</si>
  <si>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</si>
  <si>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</si>
  <si>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</si>
  <si>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</si>
  <si>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</si>
  <si>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</si>
  <si>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</si>
  <si>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</si>
  <si>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</si>
  <si>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</si>
  <si>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</si>
  <si>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</si>
  <si>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</si>
  <si>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</si>
  <si>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</si>
  <si>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</si>
  <si>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</si>
  <si>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</si>
  <si>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</si>
  <si>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</si>
  <si>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</si>
  <si>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</si>
  <si>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</si>
  <si>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</si>
  <si>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</si>
  <si>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</si>
  <si>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</si>
  <si>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</si>
  <si>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</si>
  <si>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</si>
  <si>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</si>
  <si>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</si>
  <si>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</si>
  <si>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</si>
  <si>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</si>
  <si>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</si>
  <si>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</si>
  <si>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</si>
  <si>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</si>
  <si>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</si>
  <si>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</si>
  <si>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</si>
  <si>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</si>
  <si>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</si>
  <si>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</si>
  <si>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</si>
  <si>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</si>
  <si>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</si>
  <si>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</si>
  <si>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</si>
  <si>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</si>
  <si>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</si>
  <si>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</si>
  <si>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</si>
  <si>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</si>
  <si>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</si>
  <si>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</si>
  <si>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</si>
  <si>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</si>
  <si>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</si>
  <si>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</si>
  <si>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</si>
  <si>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</si>
  <si>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</si>
  <si>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</si>
  <si>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</si>
  <si>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</si>
  <si>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</si>
  <si>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</si>
  <si>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</si>
  <si>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</si>
  <si>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</si>
  <si>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</si>
  <si>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</si>
  <si>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</si>
  <si>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</si>
  <si>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</si>
  <si>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</si>
  <si>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</si>
  <si>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</si>
  <si>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</si>
  <si>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</si>
  <si>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</si>
  <si>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</si>
  <si>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</si>
  <si>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</si>
  <si>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</si>
  <si>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</si>
  <si>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</si>
  <si>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</si>
  <si>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</si>
  <si>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</si>
  <si>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</si>
  <si>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</si>
  <si>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</si>
  <si>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</si>
  <si>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</si>
  <si>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</si>
  <si>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</si>
  <si>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</si>
  <si>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</si>
  <si>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</si>
  <si>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</si>
  <si>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</si>
  <si>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</si>
  <si>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</si>
  <si>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</si>
  <si>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</si>
  <si>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</si>
  <si>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</si>
  <si>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</si>
  <si>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</si>
  <si>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</si>
  <si>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</si>
  <si>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</si>
  <si>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</si>
  <si>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</si>
  <si>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</si>
  <si>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</si>
  <si>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</si>
  <si>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</si>
  <si>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</si>
  <si>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</si>
  <si>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</si>
  <si>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</si>
  <si>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</si>
  <si>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</si>
  <si>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</si>
  <si>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</si>
  <si>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</si>
  <si>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</si>
  <si>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</si>
  <si>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</si>
  <si>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</si>
  <si>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</si>
  <si>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</si>
  <si>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</si>
  <si>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</si>
  <si>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</si>
  <si>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</si>
  <si>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</si>
  <si>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</si>
  <si>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</si>
  <si>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</si>
  <si>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</si>
  <si>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</si>
  <si>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</si>
  <si>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</si>
  <si>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</si>
  <si>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</si>
  <si>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</si>
  <si>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</si>
  <si>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</si>
  <si>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</si>
  <si>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</si>
  <si>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</si>
  <si>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</si>
  <si>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</si>
  <si>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</si>
  <si>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</si>
  <si>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</si>
  <si>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</si>
  <si>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</si>
  <si>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</si>
  <si>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</si>
  <si>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</si>
  <si>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</si>
  <si>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</si>
  <si>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</si>
  <si>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</si>
  <si>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</si>
  <si>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</si>
  <si>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</si>
  <si>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</si>
  <si>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</si>
  <si>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</si>
  <si>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</si>
  <si>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</si>
  <si>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</si>
  <si>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</si>
  <si>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</si>
  <si>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</si>
  <si>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</si>
  <si>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</si>
  <si>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</si>
  <si>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</si>
  <si>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</si>
  <si>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</si>
  <si>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</si>
  <si>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</si>
  <si>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</si>
  <si>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</si>
  <si>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</si>
  <si>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</si>
  <si>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</si>
  <si>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</si>
  <si>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</si>
  <si>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</si>
  <si>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</si>
  <si>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</si>
  <si>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</si>
  <si>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</si>
  <si>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</si>
  <si>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</si>
  <si>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</si>
  <si>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</si>
  <si>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</si>
  <si>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</si>
  <si>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</si>
  <si>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</si>
  <si>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</si>
  <si>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</si>
  <si>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</si>
  <si>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</si>
  <si>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</si>
  <si>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</si>
  <si>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</si>
  <si>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</si>
  <si>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</si>
  <si>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</si>
  <si>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</si>
  <si>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</si>
  <si>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</si>
  <si>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</si>
  <si>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</si>
  <si>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</si>
  <si>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</si>
  <si>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</si>
  <si>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</si>
  <si>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</si>
  <si>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</si>
  <si>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</si>
  <si>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</si>
  <si>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</si>
  <si>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</si>
  <si>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</si>
  <si>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</si>
  <si>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</si>
  <si>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</si>
  <si>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</si>
  <si>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</si>
  <si>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</si>
  <si>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</si>
  <si>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</si>
  <si>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</si>
  <si>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</si>
  <si>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</si>
  <si>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</si>
  <si>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</si>
  <si>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</si>
  <si>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</si>
  <si>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</si>
  <si>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</si>
  <si>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</si>
  <si>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</si>
  <si>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</si>
  <si>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</si>
  <si>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</si>
  <si>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</si>
  <si>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</si>
  <si>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</si>
  <si>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</si>
  <si>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</si>
  <si>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</si>
  <si>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</si>
  <si>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</si>
  <si>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</si>
  <si>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</si>
  <si>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</si>
  <si>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</si>
  <si>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</si>
  <si>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</si>
  <si>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</si>
  <si>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</si>
  <si>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</si>
  <si>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</si>
  <si>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</si>
  <si>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</si>
  <si>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</si>
  <si>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</si>
  <si>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</si>
  <si>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</si>
  <si>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</si>
  <si>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</si>
  <si>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</si>
  <si>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</si>
  <si>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</si>
  <si>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</si>
  <si>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</si>
  <si>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</si>
  <si>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</si>
  <si>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</si>
  <si>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</si>
  <si>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</si>
  <si>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</si>
  <si>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</si>
  <si>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</si>
  <si>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</si>
  <si>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</si>
  <si>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</si>
  <si>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</si>
  <si>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</si>
  <si>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</si>
  <si>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</si>
  <si>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</si>
  <si>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</si>
  <si>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</si>
  <si>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</si>
  <si>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</si>
  <si>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</si>
  <si>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</si>
  <si>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</si>
  <si>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</si>
  <si>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</si>
  <si>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</si>
  <si>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</si>
  <si>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</si>
  <si>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</si>
  <si>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</si>
  <si>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</si>
  <si>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</si>
  <si>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</si>
  <si>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</si>
  <si>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</si>
  <si>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</si>
  <si>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</si>
  <si>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</si>
  <si>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</si>
  <si>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</si>
  <si>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</si>
  <si>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</si>
  <si>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</si>
  <si>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</si>
  <si>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</si>
  <si>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</si>
  <si>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</si>
  <si>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</si>
  <si>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</si>
  <si>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</si>
  <si>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</si>
  <si>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</si>
  <si>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</si>
  <si>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</si>
  <si>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</si>
  <si>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</si>
  <si>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</si>
  <si>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</si>
  <si>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</si>
  <si>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</si>
  <si>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</si>
  <si>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</si>
  <si>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</si>
  <si>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</si>
  <si>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</si>
  <si>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</si>
  <si>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</si>
  <si>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</si>
  <si>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</si>
  <si>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</si>
  <si>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</si>
  <si>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</si>
  <si>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</si>
  <si>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</si>
  <si>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</si>
  <si>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</si>
  <si>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</si>
  <si>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</si>
  <si>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</si>
  <si>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</si>
  <si>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</si>
  <si>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</si>
  <si>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</si>
  <si>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</si>
  <si>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</si>
  <si>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</si>
  <si>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</si>
  <si>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</si>
  <si>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</si>
  <si>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</si>
  <si>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</si>
  <si>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</si>
  <si>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</si>
  <si>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</si>
  <si>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</si>
  <si>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</si>
  <si>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</si>
  <si>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</si>
  <si>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</si>
  <si>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</si>
  <si>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</si>
  <si>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</si>
  <si>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</si>
  <si>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</si>
  <si>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</si>
  <si>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</si>
  <si>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</si>
  <si>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</si>
  <si>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</si>
  <si>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</si>
  <si>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</si>
  <si>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</si>
  <si>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</si>
  <si>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</si>
  <si>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</si>
  <si>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</si>
  <si>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</si>
  <si>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</si>
  <si>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</si>
  <si>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</si>
  <si>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</si>
  <si>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</si>
  <si>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</si>
  <si>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</si>
  <si>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</si>
  <si>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</si>
  <si>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</si>
  <si>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</si>
  <si>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</si>
  <si>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</si>
  <si>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</si>
  <si>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</si>
  <si>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</si>
  <si>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</si>
  <si>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</si>
  <si>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</si>
  <si>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</si>
  <si>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</si>
  <si>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</si>
  <si>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</si>
  <si>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</si>
  <si>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</si>
  <si>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</si>
  <si>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</si>
  <si>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</si>
  <si>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</si>
  <si>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</si>
  <si>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</si>
  <si>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</si>
  <si>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</si>
  <si>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</si>
  <si>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</si>
  <si>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</si>
  <si>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</si>
  <si>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</si>
  <si>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</si>
  <si>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</si>
  <si>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</si>
  <si>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</si>
  <si>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</si>
  <si>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</si>
  <si>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</si>
  <si>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</si>
  <si>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</si>
  <si>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</si>
  <si>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</si>
  <si>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</si>
  <si>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</si>
  <si>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</si>
  <si>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</si>
  <si>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</si>
  <si>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</si>
  <si>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</si>
  <si>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</si>
  <si>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</si>
  <si>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</si>
  <si>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</si>
  <si>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</si>
  <si>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</si>
  <si>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</si>
  <si>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</si>
  <si>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</si>
  <si>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</si>
  <si>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</si>
  <si>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</si>
  <si>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</si>
  <si>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</si>
  <si>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</si>
  <si>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</si>
  <si>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</si>
  <si>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</si>
  <si>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</si>
  <si>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</si>
  <si>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</si>
  <si>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</si>
  <si>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</si>
  <si>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</si>
  <si>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</si>
  <si>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</si>
  <si>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</si>
  <si>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</si>
  <si>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</si>
  <si>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</si>
  <si>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</si>
  <si>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</si>
  <si>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</si>
  <si>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</si>
  <si>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</si>
  <si>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</si>
  <si>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</si>
  <si>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</si>
  <si>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</si>
  <si>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</si>
  <si>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</si>
  <si>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</si>
  <si>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</si>
  <si>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</si>
  <si>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</si>
  <si>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</si>
  <si>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</si>
  <si>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</si>
  <si>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</si>
  <si>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</si>
  <si>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</si>
  <si>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</si>
  <si>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</si>
  <si>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</si>
  <si>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</si>
  <si>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</si>
  <si>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</si>
  <si>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</si>
  <si>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</si>
  <si>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</si>
  <si>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</si>
  <si>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</si>
  <si>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</si>
  <si>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</si>
  <si>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</si>
  <si>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</si>
  <si>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</si>
  <si>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</si>
  <si>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</si>
  <si>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</si>
  <si>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</si>
  <si>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</si>
  <si>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</si>
  <si>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</si>
  <si>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</si>
  <si>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</si>
  <si>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</si>
  <si>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</si>
  <si>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</si>
  <si>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</si>
  <si>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</si>
  <si>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</si>
  <si>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</si>
  <si>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</si>
  <si>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</si>
  <si>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</si>
  <si>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</si>
  <si>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</si>
  <si>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</si>
  <si>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</si>
  <si>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</si>
  <si>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</si>
  <si>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</si>
  <si>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</si>
  <si>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</si>
  <si>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</si>
  <si>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</si>
  <si>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</si>
  <si>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</si>
  <si>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</si>
  <si>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</si>
  <si>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</si>
  <si>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</si>
  <si>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</si>
  <si>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</si>
  <si>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</si>
  <si>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</si>
  <si>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</si>
  <si>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</si>
  <si>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</si>
  <si>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</si>
  <si>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</si>
  <si>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</si>
  <si>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</si>
  <si>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</si>
  <si>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</si>
  <si>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</si>
  <si>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</si>
  <si>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</si>
  <si>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</si>
  <si>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</si>
  <si>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</si>
  <si>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</si>
  <si>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</si>
  <si>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</si>
  <si>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</si>
  <si>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</si>
  <si>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</si>
  <si>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</si>
  <si>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</si>
  <si>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</si>
  <si>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</si>
  <si>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</si>
  <si>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</si>
  <si>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</si>
  <si>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</si>
  <si>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</si>
  <si>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</si>
  <si>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</si>
  <si>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</si>
  <si>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</si>
  <si>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</si>
  <si>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</si>
  <si>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</si>
  <si>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</si>
  <si>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</si>
  <si>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</si>
  <si>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</si>
  <si>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</si>
  <si>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</si>
  <si>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</si>
  <si>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</si>
  <si>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</si>
  <si>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</si>
  <si>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</si>
  <si>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</si>
  <si>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</si>
  <si>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</si>
  <si>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</si>
  <si>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</si>
  <si>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</si>
  <si>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</si>
  <si>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</si>
  <si>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</si>
  <si>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</si>
  <si>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</si>
  <si>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</si>
  <si>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</si>
  <si>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</si>
  <si>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</si>
  <si>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</si>
  <si>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</si>
  <si>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</si>
  <si>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</si>
  <si>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</si>
  <si>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</si>
  <si>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</si>
  <si>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</si>
  <si>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</si>
  <si>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</si>
  <si>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</si>
  <si>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</si>
  <si>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</si>
  <si>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</si>
  <si>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</si>
  <si>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</si>
  <si>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</si>
  <si>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</si>
  <si>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</si>
  <si>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</si>
  <si>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</si>
  <si>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</si>
  <si>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</si>
  <si>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</si>
  <si>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</si>
  <si>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</si>
  <si>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</si>
  <si>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</si>
  <si>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</si>
  <si>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</si>
  <si>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</si>
  <si>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</si>
  <si>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</si>
  <si>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</si>
  <si>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</si>
  <si>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</si>
  <si>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</si>
  <si>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</si>
  <si>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</si>
  <si>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</si>
  <si>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</si>
  <si>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</si>
  <si>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</si>
  <si>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</si>
  <si>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</si>
  <si>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</si>
  <si>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</si>
  <si>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</si>
  <si>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</si>
  <si>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</si>
  <si>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</si>
  <si>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</si>
  <si>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</si>
  <si>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</si>
  <si>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</si>
  <si>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</si>
  <si>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</si>
  <si>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</si>
  <si>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</si>
  <si>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</si>
  <si>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</si>
  <si>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</si>
  <si>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</si>
  <si>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</si>
  <si>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</si>
  <si>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</si>
  <si>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</si>
  <si>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</si>
  <si>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</si>
  <si>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</si>
  <si>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</si>
  <si>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</si>
  <si>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</si>
  <si>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</si>
  <si>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</si>
  <si>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</si>
  <si>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</si>
  <si>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</si>
  <si>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</si>
  <si>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</si>
  <si>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</si>
  <si>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</si>
  <si>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</si>
  <si>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</si>
  <si>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</si>
  <si>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</si>
  <si>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</si>
  <si>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</si>
  <si>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</si>
  <si>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</si>
  <si>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</si>
  <si>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</si>
  <si>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</si>
  <si>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</si>
  <si>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</si>
  <si>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</si>
  <si>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</si>
  <si>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</si>
  <si>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</si>
  <si>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</si>
  <si>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</si>
  <si>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</si>
  <si>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</si>
  <si>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</si>
  <si>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</si>
  <si>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</si>
  <si>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</si>
  <si>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</si>
  <si>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</si>
  <si>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</si>
  <si>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</si>
  <si>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</si>
  <si>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</si>
  <si>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</si>
  <si>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</si>
  <si>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</si>
  <si>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</si>
  <si>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</si>
  <si>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</si>
  <si>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</si>
  <si>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</si>
  <si>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</si>
  <si>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</si>
  <si>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</si>
  <si>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</si>
  <si>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</si>
  <si>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</si>
  <si>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</si>
  <si>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</si>
  <si>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</si>
  <si>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</si>
  <si>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</si>
  <si>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</si>
  <si>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</si>
  <si>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</si>
  <si>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</si>
  <si>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</si>
  <si>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</si>
  <si>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</si>
  <si>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</si>
  <si>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</si>
  <si>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</si>
  <si>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</si>
  <si>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</si>
  <si>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</si>
  <si>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</si>
  <si>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</si>
  <si>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</si>
  <si>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</si>
  <si>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</si>
  <si>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</si>
  <si>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</si>
  <si>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</si>
  <si>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</si>
  <si>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</si>
  <si>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</si>
  <si>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</si>
  <si>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</si>
  <si>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</si>
  <si>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</si>
  <si>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</si>
  <si>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</si>
  <si>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</si>
  <si>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</si>
  <si>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</si>
  <si>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</si>
  <si>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</si>
  <si>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</si>
  <si>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</si>
  <si>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</si>
  <si>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</si>
  <si>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</si>
  <si>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</si>
  <si>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</si>
  <si>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</si>
  <si>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</si>
  <si>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</si>
  <si>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</si>
  <si>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</si>
  <si>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</si>
  <si>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</si>
  <si>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</si>
  <si>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</si>
  <si>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</si>
  <si>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</si>
  <si>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</si>
  <si>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</si>
  <si>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</si>
  <si>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</si>
  <si>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</si>
  <si>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</si>
  <si>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</si>
  <si>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</si>
  <si>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</si>
  <si>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</si>
  <si>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</si>
  <si>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</si>
  <si>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</si>
  <si>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</si>
  <si>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</si>
  <si>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</si>
  <si>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</si>
  <si>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</si>
  <si>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</si>
  <si>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</si>
  <si>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</si>
  <si>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</si>
  <si>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</si>
  <si>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</si>
  <si>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</si>
  <si>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</si>
  <si>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</si>
  <si>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</si>
  <si>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</si>
  <si>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</si>
  <si>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</si>
  <si>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</si>
  <si>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</si>
  <si>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</si>
  <si>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</si>
  <si>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</si>
  <si>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</si>
  <si>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</si>
  <si>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</si>
  <si>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</si>
  <si>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</si>
  <si>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</si>
  <si>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</si>
  <si>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</si>
  <si>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</si>
  <si>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</si>
  <si>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</si>
  <si>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</si>
  <si>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</si>
  <si>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</si>
  <si>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</si>
  <si>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</si>
  <si>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</si>
  <si>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</si>
  <si>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</si>
  <si>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</si>
  <si>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</si>
  <si>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</si>
  <si>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</si>
  <si>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</si>
  <si>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</si>
  <si>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</si>
  <si>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</si>
  <si>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</si>
  <si>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</si>
  <si>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</si>
  <si>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</si>
  <si>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</si>
  <si>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</si>
  <si>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</si>
  <si>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</si>
  <si>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</si>
  <si>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</si>
  <si>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</si>
  <si>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</si>
  <si>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</si>
  <si>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</si>
  <si>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</si>
  <si>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</si>
  <si>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</si>
  <si>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</si>
  <si>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</si>
  <si>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</si>
  <si>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</si>
  <si>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</si>
  <si>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</si>
  <si>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</si>
  <si>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</si>
  <si>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</si>
  <si>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</si>
  <si>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</si>
  <si>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</si>
  <si>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</si>
  <si>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</si>
  <si>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</si>
  <si>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</si>
  <si>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</si>
  <si>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</si>
  <si>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</si>
  <si>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</si>
  <si>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</si>
  <si>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</si>
  <si>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</si>
  <si>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</si>
  <si>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</si>
  <si>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</si>
  <si>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</si>
  <si>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</si>
  <si>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</si>
  <si>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</si>
  <si>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</si>
  <si>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</si>
  <si>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</si>
  <si>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</si>
  <si>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</si>
  <si>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</si>
  <si>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</si>
  <si>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</si>
  <si>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</si>
  <si>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</si>
  <si>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</si>
  <si>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</si>
  <si>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</si>
  <si>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</si>
  <si>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</si>
  <si>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</si>
  <si>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</si>
  <si>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</si>
  <si>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</si>
  <si>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</si>
  <si>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</si>
  <si>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</si>
  <si>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</si>
  <si>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</si>
  <si>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</si>
  <si>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</si>
  <si>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</si>
  <si>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</si>
  <si>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</si>
  <si>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</si>
  <si>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</si>
  <si>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</si>
  <si>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</si>
  <si>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</si>
  <si>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</si>
  <si>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</si>
  <si>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</si>
  <si>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</si>
  <si>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</si>
  <si>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</si>
  <si>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</si>
  <si>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</si>
  <si>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</si>
  <si>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</si>
  <si>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</si>
  <si>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</si>
  <si>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</si>
  <si>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</si>
  <si>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</si>
  <si>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</si>
  <si>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</si>
  <si>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</si>
  <si>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</si>
  <si>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</si>
  <si>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</si>
  <si>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</si>
  <si>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</si>
  <si>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</si>
  <si>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</si>
  <si>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</si>
  <si>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</si>
  <si>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</si>
  <si>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</si>
  <si>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</si>
  <si>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</si>
  <si>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</si>
  <si>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</si>
  <si>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</si>
  <si>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</si>
  <si>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</si>
  <si>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</si>
  <si>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</si>
  <si>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</si>
  <si>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</si>
  <si>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</si>
  <si>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</si>
  <si>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</si>
  <si>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</si>
  <si>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</si>
  <si>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</si>
  <si>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</si>
  <si>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</si>
  <si>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</si>
  <si>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</si>
  <si>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</si>
  <si>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</si>
  <si>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</si>
  <si>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</si>
  <si>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</si>
  <si>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</si>
  <si>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</si>
  <si>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</si>
  <si>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</si>
  <si>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</si>
  <si>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</si>
  <si>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</si>
  <si>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</si>
  <si>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</si>
  <si>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</si>
  <si>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</si>
  <si>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</si>
  <si>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</si>
  <si>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</si>
  <si>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</si>
  <si>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</si>
  <si>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</si>
  <si>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</si>
  <si>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</si>
  <si>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</si>
  <si>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</si>
  <si>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</si>
  <si>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</si>
  <si>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</si>
  <si>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</si>
  <si>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</si>
  <si>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</si>
  <si>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</si>
  <si>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</si>
  <si>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</si>
  <si>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</si>
  <si>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</si>
  <si>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</si>
  <si>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</si>
  <si>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</si>
  <si>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</si>
  <si>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</si>
  <si>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</si>
  <si>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</si>
  <si>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</si>
  <si>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</si>
  <si>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</si>
  <si>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</si>
  <si>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</si>
  <si>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</si>
  <si>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</si>
  <si>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</si>
  <si>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</si>
  <si>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</si>
  <si>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</si>
  <si>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</si>
  <si>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</si>
  <si>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</si>
  <si>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</si>
  <si>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</si>
  <si>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</si>
  <si>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</si>
  <si>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</si>
  <si>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</si>
  <si>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</si>
  <si>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</si>
  <si>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</si>
  <si>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</si>
  <si>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</si>
  <si>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</si>
  <si>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</si>
  <si>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</si>
  <si>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</si>
  <si>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</si>
  <si>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</si>
  <si>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</si>
  <si>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</si>
  <si>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</si>
  <si>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</si>
  <si>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</si>
  <si>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</si>
  <si>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</si>
  <si>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</si>
  <si>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</si>
  <si>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</si>
  <si>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</si>
  <si>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</si>
  <si>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</si>
  <si>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</si>
  <si>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</si>
  <si>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</si>
  <si>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</si>
  <si>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</si>
  <si>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</si>
  <si>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</si>
  <si>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</si>
  <si>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</si>
  <si>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</si>
  <si>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</si>
  <si>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</si>
  <si>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</si>
  <si>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</si>
  <si>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</si>
  <si>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</si>
  <si>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</si>
  <si>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</si>
  <si>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</si>
  <si>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</si>
  <si>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</si>
  <si>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</si>
  <si>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</si>
  <si>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</si>
  <si>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</si>
  <si>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</si>
  <si>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</si>
  <si>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</si>
  <si>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</si>
  <si>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</si>
  <si>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</si>
  <si>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</si>
  <si>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</si>
  <si>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</si>
  <si>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</si>
  <si>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</si>
  <si>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</si>
  <si>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</si>
  <si>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</si>
  <si>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</si>
  <si>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</si>
  <si>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</si>
  <si>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</si>
  <si>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</si>
  <si>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</si>
  <si>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</si>
  <si>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</si>
  <si>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</si>
  <si>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</si>
  <si>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</si>
  <si>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</si>
  <si>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</si>
  <si>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</si>
  <si>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</si>
  <si>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</si>
  <si>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</si>
  <si>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</si>
  <si>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</si>
  <si>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</si>
  <si>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</si>
  <si>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</si>
  <si>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</si>
  <si>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</si>
  <si>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</si>
  <si>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</si>
  <si>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</si>
  <si>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</si>
  <si>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</si>
  <si>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</si>
  <si>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</si>
  <si>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</si>
  <si>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</si>
  <si>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</si>
  <si>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</si>
  <si>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</si>
  <si>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</si>
  <si>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</si>
  <si>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</si>
  <si>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</si>
  <si>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</si>
  <si>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</si>
  <si>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</si>
  <si>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</si>
  <si>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</si>
  <si>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</si>
  <si>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</si>
  <si>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</si>
  <si>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</si>
  <si>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</si>
  <si>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</si>
  <si>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</si>
  <si>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</si>
  <si>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</si>
  <si>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</si>
  <si>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</si>
  <si>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</si>
  <si>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</si>
  <si>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</si>
  <si>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</si>
  <si>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</si>
  <si>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</si>
  <si>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</si>
  <si>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</si>
  <si>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</si>
  <si>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</si>
  <si>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</si>
  <si>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</si>
  <si>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</si>
  <si>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</si>
  <si>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</si>
  <si>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</si>
  <si>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</si>
  <si>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</si>
  <si>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</si>
  <si>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</si>
  <si>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</si>
  <si>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</si>
  <si>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</si>
  <si>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</si>
  <si>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</si>
  <si>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</si>
  <si>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</si>
  <si>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</si>
  <si>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</si>
  <si>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</si>
  <si>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</si>
  <si>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</si>
  <si>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</si>
  <si>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</si>
  <si>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</si>
  <si>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</si>
  <si>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</si>
  <si>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</si>
  <si>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</si>
  <si>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</si>
  <si>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</si>
  <si>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</si>
  <si>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</si>
  <si>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</si>
  <si>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</si>
  <si>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</si>
  <si>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</si>
  <si>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</si>
  <si>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</si>
  <si>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</si>
  <si>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</si>
  <si>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</si>
  <si>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</si>
  <si>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</si>
  <si>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</si>
  <si>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</si>
  <si>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</si>
  <si>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</si>
  <si>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</si>
  <si>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</si>
  <si>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</si>
  <si>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</si>
  <si>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</si>
  <si>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</si>
  <si>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</si>
  <si>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</si>
  <si>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</si>
  <si>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</si>
  <si>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</si>
  <si>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</si>
  <si>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</si>
  <si>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</si>
  <si>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</si>
  <si>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</si>
  <si>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</si>
  <si>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</si>
  <si>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</si>
  <si>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</si>
  <si>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</si>
  <si>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</si>
  <si>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</si>
  <si>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</si>
  <si>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</si>
  <si>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</si>
  <si>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</si>
  <si>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</si>
  <si>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</si>
  <si>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</si>
  <si>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</si>
  <si>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</si>
  <si>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</si>
  <si>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</si>
  <si>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</si>
  <si>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</si>
  <si>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</si>
  <si>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</si>
  <si>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</si>
  <si>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</si>
  <si>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</si>
  <si>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</si>
  <si>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</si>
  <si>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</si>
  <si>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</si>
  <si>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</si>
  <si>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</si>
  <si>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</si>
  <si>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</si>
  <si>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</si>
  <si>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</si>
  <si>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</si>
  <si>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</si>
  <si>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</si>
  <si>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</si>
  <si>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</si>
  <si>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</si>
  <si>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</si>
  <si>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</si>
  <si>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</si>
  <si>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</si>
  <si>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</si>
  <si>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</si>
  <si>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</si>
  <si>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</si>
  <si>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</si>
  <si>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</si>
  <si>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</si>
  <si>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</si>
  <si>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</si>
  <si>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</si>
  <si>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</si>
  <si>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</si>
  <si>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</si>
  <si>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</si>
  <si>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</si>
  <si>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</si>
  <si>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</si>
  <si>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</si>
  <si>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</si>
  <si>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</si>
  <si>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</si>
  <si>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</si>
  <si>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</si>
  <si>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</si>
  <si>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</si>
  <si>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</si>
  <si>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</si>
  <si>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</si>
  <si>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</si>
  <si>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</si>
  <si>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</si>
  <si>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</si>
  <si>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</si>
  <si>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</si>
  <si>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</si>
  <si>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</si>
  <si>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</si>
  <si>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</si>
  <si>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</si>
  <si>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</si>
  <si>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</si>
  <si>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</si>
  <si>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</si>
  <si>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</si>
  <si>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</si>
  <si>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</si>
  <si>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</si>
  <si>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</si>
  <si>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</si>
  <si>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</si>
  <si>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</si>
  <si>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</si>
  <si>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</si>
  <si>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</si>
  <si>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</si>
  <si>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</si>
  <si>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</si>
  <si>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</si>
  <si>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</si>
  <si>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</si>
  <si>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</si>
  <si>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</si>
  <si>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</si>
  <si>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</si>
  <si>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</si>
  <si>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</si>
  <si>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</si>
  <si>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</si>
  <si>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</si>
  <si>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</si>
  <si>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</si>
  <si>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</si>
  <si>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</si>
  <si>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</si>
  <si>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</si>
  <si>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</si>
  <si>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</si>
  <si>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</si>
  <si>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</si>
  <si>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</si>
  <si>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</si>
  <si>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</si>
  <si>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</si>
  <si>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</si>
  <si>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</si>
  <si>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</si>
  <si>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</si>
  <si>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</si>
  <si>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</si>
  <si>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</si>
  <si>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</si>
  <si>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</si>
  <si>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</si>
  <si>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</si>
  <si>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</si>
  <si>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</si>
  <si>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</si>
  <si>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</si>
  <si>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</si>
  <si>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</si>
  <si>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</si>
  <si>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</si>
  <si>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</si>
  <si>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</si>
  <si>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</si>
  <si>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</si>
  <si>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</si>
  <si>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</si>
  <si>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</si>
  <si>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</si>
  <si>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</si>
  <si>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</si>
  <si>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</si>
  <si>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</si>
  <si>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</si>
  <si>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</si>
  <si>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</si>
  <si>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</si>
  <si>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</si>
  <si>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</si>
  <si>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</si>
  <si>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</si>
  <si>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</si>
  <si>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</si>
  <si>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</si>
  <si>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</si>
  <si>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</si>
  <si>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</si>
  <si>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</si>
  <si>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</si>
  <si>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</si>
  <si>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</si>
  <si>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</si>
  <si>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</si>
  <si>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</si>
  <si>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</si>
  <si>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</si>
  <si>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</si>
  <si>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</si>
  <si>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</si>
  <si>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</si>
  <si>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</si>
  <si>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</si>
  <si>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</si>
  <si>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</si>
  <si>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</si>
  <si>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</si>
  <si>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</si>
  <si>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</si>
  <si>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</si>
  <si>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</si>
  <si>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</si>
  <si>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</si>
  <si>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</si>
  <si>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</si>
  <si>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</si>
  <si>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</si>
  <si>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</si>
  <si>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</si>
  <si>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</si>
  <si>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</si>
  <si>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</si>
  <si>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</si>
  <si>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</si>
  <si>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</si>
  <si>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</si>
  <si>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</si>
  <si>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</si>
  <si>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</si>
  <si>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</si>
  <si>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</si>
  <si>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</si>
  <si>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</si>
  <si>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</si>
  <si>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</si>
  <si>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</si>
  <si>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</si>
  <si>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</si>
  <si>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</si>
  <si>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</si>
  <si>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</si>
  <si>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</si>
  <si>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</si>
  <si>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</si>
  <si>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</si>
  <si>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</si>
  <si>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</si>
  <si>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</si>
  <si>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</si>
  <si>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</si>
  <si>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</si>
  <si>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</si>
  <si>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</si>
  <si>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</si>
  <si>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</si>
  <si>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</si>
  <si>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</si>
  <si>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</si>
  <si>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</si>
  <si>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</si>
  <si>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</si>
  <si>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</si>
  <si>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</si>
  <si>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</si>
  <si>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</si>
  <si>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</si>
  <si>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</si>
  <si>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</si>
  <si>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</si>
  <si>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</si>
  <si>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</si>
  <si>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</si>
  <si>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</si>
  <si>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</si>
  <si>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</si>
  <si>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</si>
  <si>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</si>
  <si>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</si>
  <si>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</si>
  <si>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</si>
  <si>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</si>
  <si>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</si>
  <si>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</si>
  <si>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</si>
  <si>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</si>
  <si>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</si>
  <si>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</si>
  <si>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</si>
  <si>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</si>
  <si>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</si>
  <si>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</si>
  <si>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</si>
  <si>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</si>
  <si>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</si>
  <si>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</si>
  <si>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</si>
  <si>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</si>
  <si>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</si>
  <si>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</si>
  <si>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</si>
  <si>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</si>
  <si>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</si>
  <si>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</si>
  <si>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</si>
  <si>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</si>
  <si>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</si>
  <si>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</si>
  <si>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</si>
  <si>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</si>
  <si>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</si>
  <si>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</si>
  <si>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</si>
  <si>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</si>
  <si>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</si>
  <si>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</si>
  <si>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</si>
  <si>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</si>
  <si>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</si>
  <si>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</si>
  <si>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</si>
  <si>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</si>
  <si>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</si>
  <si>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</si>
  <si>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</si>
  <si>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</si>
  <si>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</si>
  <si>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</si>
  <si>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</si>
  <si>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</si>
  <si>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</si>
  <si>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</si>
  <si>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</si>
  <si>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</si>
  <si>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</si>
  <si>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</si>
  <si>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</si>
  <si>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</si>
  <si>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</si>
  <si>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</si>
  <si>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</si>
  <si>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</si>
  <si>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</si>
  <si>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</si>
  <si>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</si>
  <si>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</si>
  <si>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</si>
  <si>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</si>
  <si>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</si>
  <si>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</si>
  <si>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</si>
  <si>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</si>
  <si>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</si>
  <si>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</si>
  <si>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</si>
  <si>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</si>
  <si>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</si>
  <si>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</si>
  <si>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</si>
  <si>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</si>
  <si>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</si>
  <si>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</si>
  <si>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</si>
  <si>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</si>
  <si>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</si>
  <si>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</si>
  <si>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</si>
  <si>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</si>
  <si>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</si>
  <si>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</si>
  <si>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</si>
  <si>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</si>
  <si>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</si>
  <si>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</si>
  <si>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</si>
  <si>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</si>
  <si>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</si>
  <si>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</si>
  <si>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</si>
  <si>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</si>
  <si>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</si>
  <si>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</si>
  <si>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</si>
  <si>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</si>
  <si>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</si>
  <si>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</si>
  <si>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</si>
  <si>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</si>
  <si>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</si>
  <si>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</si>
  <si>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</si>
  <si>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</si>
  <si>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</si>
  <si>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</si>
  <si>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</si>
  <si>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</si>
  <si>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</si>
  <si>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</si>
  <si>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</si>
  <si>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</si>
  <si>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</si>
  <si>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</si>
  <si>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</si>
  <si>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</si>
  <si>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</si>
  <si>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</si>
  <si>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</si>
  <si>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</si>
  <si>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</si>
  <si>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</si>
  <si>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</si>
  <si>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</si>
  <si>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</si>
  <si>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</si>
  <si>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</si>
  <si>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</si>
  <si>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</si>
  <si>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</si>
  <si>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</si>
  <si>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</si>
  <si>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</si>
  <si>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</si>
  <si>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</si>
  <si>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</si>
  <si>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</si>
  <si>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</si>
  <si>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</si>
  <si>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</si>
  <si>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</si>
  <si>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</si>
  <si>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</si>
  <si>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</si>
  <si>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</si>
  <si>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</si>
  <si>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</si>
  <si>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</si>
  <si>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</si>
  <si>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</si>
  <si>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</si>
  <si>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</si>
  <si>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</si>
  <si>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</si>
  <si>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</si>
  <si>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</si>
  <si>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</si>
  <si>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</si>
  <si>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</si>
  <si>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</si>
  <si>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</si>
  <si>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</si>
  <si>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</si>
  <si>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</si>
  <si>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</si>
  <si>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</si>
  <si>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</si>
  <si>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</si>
  <si>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</si>
  <si>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</si>
  <si>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</si>
  <si>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</si>
  <si>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</si>
  <si>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</si>
  <si>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</si>
  <si>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</si>
  <si>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</si>
  <si>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</si>
  <si>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</si>
  <si>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</si>
  <si>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</si>
  <si>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</si>
  <si>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</si>
  <si>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</si>
  <si>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</si>
  <si>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</si>
  <si>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</si>
  <si>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</si>
  <si>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</si>
  <si>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</si>
  <si>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</si>
  <si>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</si>
  <si>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</si>
  <si>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</si>
  <si>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</si>
  <si>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</si>
  <si>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</si>
  <si>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</si>
  <si>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</si>
  <si>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</si>
  <si>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</si>
  <si>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</si>
  <si>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</si>
  <si>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</si>
  <si>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</si>
  <si>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</si>
  <si>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</si>
  <si>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</si>
  <si>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</si>
  <si>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</si>
  <si>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</si>
  <si>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</si>
  <si>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</si>
  <si>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</si>
  <si>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</si>
  <si>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</si>
  <si>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</si>
  <si>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</si>
  <si>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</si>
  <si>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</si>
  <si>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</si>
  <si>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</si>
  <si>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</si>
  <si>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</si>
  <si>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</si>
  <si>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</si>
  <si>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</si>
  <si>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</si>
  <si>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</si>
  <si>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</si>
  <si>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</si>
  <si>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</si>
  <si>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</si>
  <si>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</si>
  <si>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</si>
  <si>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</si>
  <si>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</si>
  <si>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</si>
  <si>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</si>
  <si>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</si>
  <si>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</si>
  <si>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</si>
  <si>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</si>
  <si>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</si>
  <si>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</si>
  <si>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</si>
  <si>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</si>
  <si>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</si>
  <si>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</si>
  <si>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</si>
  <si>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</si>
  <si>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</si>
  <si>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</si>
  <si>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</si>
  <si>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</si>
  <si>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</si>
  <si>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</si>
  <si>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</si>
  <si>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</si>
  <si>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</si>
  <si>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</si>
  <si>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</si>
  <si>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</si>
  <si>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</si>
  <si>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</si>
  <si>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</si>
  <si>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</si>
  <si>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</si>
  <si>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</si>
  <si>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</si>
  <si>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</si>
  <si>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</si>
  <si>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</si>
  <si>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</si>
  <si>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</si>
  <si>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</si>
  <si>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</si>
  <si>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</si>
  <si>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</si>
  <si>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</si>
  <si>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</si>
  <si>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</si>
  <si>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</si>
  <si>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</si>
  <si>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</si>
  <si>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</si>
  <si>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</si>
  <si>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</si>
  <si>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</si>
  <si>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</si>
  <si>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</si>
  <si>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</si>
  <si>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</si>
  <si>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</si>
  <si>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</si>
  <si>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</si>
  <si>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</si>
  <si>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</si>
  <si>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</si>
  <si>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</si>
  <si>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</si>
  <si>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</si>
  <si>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</si>
  <si>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</si>
  <si>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</si>
  <si>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</si>
  <si>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</si>
  <si>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</si>
  <si>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</si>
  <si>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</si>
  <si>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</si>
  <si>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</si>
  <si>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</si>
  <si>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</si>
  <si>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</si>
  <si>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</si>
  <si>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</si>
  <si>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</si>
  <si>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</si>
  <si>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</si>
  <si>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</si>
  <si>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</si>
  <si>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</si>
  <si>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</si>
  <si>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</si>
  <si>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</si>
  <si>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</si>
  <si>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</si>
  <si>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</si>
  <si>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</si>
  <si>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</si>
  <si>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</si>
  <si>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</si>
  <si>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</si>
  <si>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</si>
  <si>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</si>
  <si>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</si>
  <si>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</si>
  <si>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</si>
  <si>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</si>
  <si>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</si>
  <si>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</si>
  <si>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</si>
  <si>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</si>
  <si>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</si>
  <si>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</si>
  <si>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</si>
  <si>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</si>
  <si>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</si>
  <si>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</si>
  <si>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</si>
  <si>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</si>
  <si>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</si>
  <si>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</si>
  <si>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</si>
  <si>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</si>
  <si>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</si>
  <si>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</si>
  <si>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</si>
  <si>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</si>
  <si>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</si>
  <si>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</si>
  <si>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</si>
  <si>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</si>
  <si>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</si>
  <si>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</si>
  <si>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</si>
  <si>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</si>
  <si>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</si>
  <si>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</si>
  <si>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</si>
  <si>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</si>
  <si>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</si>
  <si>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</si>
  <si>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</si>
  <si>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</si>
  <si>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</si>
  <si>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</si>
  <si>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</si>
  <si>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</si>
  <si>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</si>
  <si>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</si>
  <si>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</si>
  <si>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</si>
  <si>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</si>
  <si>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</si>
  <si>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</si>
  <si>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</si>
  <si>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</si>
  <si>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</si>
  <si>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</si>
  <si>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</si>
  <si>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</si>
  <si>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</si>
  <si>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</si>
  <si>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</si>
  <si>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</si>
  <si>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</si>
  <si>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</si>
  <si>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</si>
  <si>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</si>
  <si>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</si>
  <si>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</si>
  <si>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</si>
  <si>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</si>
  <si>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</si>
  <si>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</si>
  <si>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</si>
  <si>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</si>
  <si>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</si>
  <si>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</si>
  <si>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</si>
  <si>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</si>
  <si>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</si>
  <si>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</si>
  <si>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</si>
  <si>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</si>
  <si>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</si>
  <si>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</si>
  <si>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</si>
  <si>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</si>
  <si>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</si>
  <si>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</si>
  <si>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</si>
  <si>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</si>
  <si>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</si>
  <si>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</si>
  <si>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</si>
  <si>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</si>
  <si>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</si>
  <si>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</si>
  <si>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</si>
  <si>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</si>
  <si>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</si>
  <si>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</si>
  <si>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</si>
  <si>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</si>
  <si>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</si>
  <si>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</si>
  <si>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</si>
  <si>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</si>
  <si>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</si>
  <si>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</si>
  <si>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</si>
  <si>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</si>
  <si>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</si>
  <si>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</si>
  <si>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</si>
  <si>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</si>
  <si>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</si>
  <si>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</si>
  <si>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</si>
  <si>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</si>
  <si>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</si>
  <si>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</si>
  <si>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</si>
  <si>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</si>
  <si>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</si>
  <si>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</si>
  <si>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</si>
  <si>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</si>
  <si>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</si>
  <si>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</si>
  <si>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</si>
  <si>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</si>
  <si>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</si>
  <si>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</si>
  <si>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</si>
  <si>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</si>
  <si>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</si>
  <si>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</si>
  <si>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</si>
  <si>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</si>
  <si>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</si>
  <si>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</si>
  <si>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</si>
  <si>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</si>
  <si>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</si>
  <si>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</si>
  <si>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</si>
  <si>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</si>
  <si>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</si>
  <si>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</si>
  <si>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</si>
  <si>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</si>
  <si>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</si>
  <si>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</si>
  <si>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</si>
  <si>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</si>
  <si>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</si>
  <si>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</si>
  <si>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</si>
  <si>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</si>
  <si>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</si>
  <si>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</si>
  <si>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</si>
  <si>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</si>
  <si>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</si>
  <si>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</si>
  <si>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</si>
  <si>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</si>
  <si>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</si>
  <si>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</si>
  <si>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</si>
  <si>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</si>
  <si>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</si>
  <si>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</si>
  <si>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</si>
  <si>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</si>
  <si>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</si>
  <si>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</si>
  <si>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</si>
  <si>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</si>
  <si>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</si>
  <si>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</si>
  <si>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</si>
  <si>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</si>
  <si>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</si>
  <si>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</si>
  <si>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</si>
  <si>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</si>
  <si>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</si>
  <si>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</si>
  <si>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</si>
  <si>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</si>
  <si>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</si>
  <si>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</si>
  <si>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</si>
  <si>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</si>
  <si>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</si>
  <si>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</si>
  <si>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</si>
  <si>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</si>
  <si>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</si>
  <si>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</si>
  <si>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</si>
  <si>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</si>
  <si>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</si>
  <si>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</si>
  <si>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</si>
  <si>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</si>
  <si>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</si>
  <si>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</si>
  <si>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</si>
  <si>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</si>
  <si>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</si>
  <si>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</si>
  <si>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</si>
  <si>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</si>
  <si>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</si>
  <si>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</si>
  <si>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</si>
  <si>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</si>
  <si>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</si>
  <si>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</si>
  <si>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</si>
  <si>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</si>
  <si>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</si>
  <si>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</si>
  <si>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</si>
  <si>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</si>
  <si>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</si>
  <si>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</si>
  <si>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</si>
  <si>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</si>
  <si>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</si>
  <si>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</si>
  <si>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</si>
  <si>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</si>
  <si>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</si>
  <si>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</si>
  <si>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</si>
  <si>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</si>
  <si>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</si>
  <si>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</si>
  <si>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</si>
  <si>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</si>
  <si>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</si>
  <si>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</si>
  <si>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</si>
  <si>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</si>
  <si>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</si>
  <si>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</si>
  <si>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</si>
  <si>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</si>
  <si>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</si>
  <si>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</si>
  <si>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</si>
  <si>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</si>
  <si>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</si>
  <si>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</si>
  <si>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</si>
  <si>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</si>
  <si>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</si>
  <si>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</si>
  <si>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</si>
  <si>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</si>
  <si>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</si>
  <si>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</si>
  <si>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</si>
  <si>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</si>
  <si>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</si>
  <si>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</si>
  <si>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</si>
  <si>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</si>
  <si>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</si>
  <si>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</si>
  <si>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</si>
  <si>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</si>
  <si>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</si>
  <si>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</si>
  <si>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</si>
  <si>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</si>
  <si>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</si>
  <si>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</si>
  <si>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</si>
  <si>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</si>
  <si>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</si>
  <si>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</si>
  <si>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</si>
  <si>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</si>
  <si>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</si>
  <si>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</si>
  <si>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</si>
  <si>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</si>
  <si>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</si>
  <si>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</si>
  <si>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</si>
  <si>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</si>
  <si>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</si>
  <si>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</si>
  <si>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</si>
  <si>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</si>
  <si>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</si>
  <si>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</si>
  <si>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</si>
  <si>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</si>
  <si>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</si>
  <si>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</si>
  <si>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</si>
  <si>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</si>
  <si>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</si>
  <si>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</si>
  <si>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</si>
  <si>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</si>
  <si>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</si>
  <si>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</si>
  <si>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</si>
  <si>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</si>
  <si>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</si>
  <si>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</si>
  <si>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</si>
  <si>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</si>
  <si>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</si>
  <si>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</si>
  <si>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</si>
  <si>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</si>
  <si>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</si>
  <si>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</si>
  <si>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</si>
  <si>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</si>
  <si>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</si>
  <si>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</si>
  <si>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</si>
  <si>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</si>
  <si>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</si>
  <si>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</si>
  <si>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</si>
  <si>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</si>
  <si>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</si>
  <si>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</si>
  <si>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</si>
  <si>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</si>
  <si>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</si>
  <si>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</si>
  <si>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</si>
  <si>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</si>
  <si>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</si>
  <si>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</si>
  <si>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</si>
  <si>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</si>
  <si>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</si>
  <si>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</si>
  <si>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</si>
  <si>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</si>
  <si>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</si>
  <si>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</si>
  <si>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</si>
  <si>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</si>
  <si>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</si>
  <si>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</si>
  <si>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</si>
  <si>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</si>
  <si>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</si>
  <si>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</si>
  <si>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</si>
  <si>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</si>
  <si>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</si>
  <si>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</si>
  <si>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</si>
  <si>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</si>
  <si>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</si>
  <si>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</si>
  <si>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</si>
  <si>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</si>
  <si>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</si>
  <si>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</si>
  <si>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</si>
  <si>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</si>
  <si>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</si>
  <si>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</si>
  <si>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</si>
  <si>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</si>
  <si>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</si>
  <si>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</si>
  <si>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</si>
  <si>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</si>
  <si>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</si>
  <si>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</si>
  <si>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</si>
  <si>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</si>
  <si>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</si>
  <si>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</si>
  <si>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</si>
  <si>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</si>
  <si>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</si>
  <si>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</si>
  <si>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</si>
  <si>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</si>
  <si>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</si>
  <si>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</si>
  <si>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</si>
  <si>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</si>
  <si>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</si>
  <si>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</si>
  <si>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</si>
  <si>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</si>
  <si>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</si>
  <si>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</si>
  <si>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</si>
  <si>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</si>
  <si>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</si>
  <si>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</si>
  <si>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</si>
  <si>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</si>
  <si>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</si>
  <si>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</si>
  <si>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</si>
  <si>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</si>
  <si>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</si>
  <si>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</si>
  <si>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</si>
  <si>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</si>
  <si>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</si>
  <si>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</si>
  <si>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</si>
  <si>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</si>
  <si>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</si>
  <si>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</si>
  <si>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</si>
  <si>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</si>
  <si>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</si>
  <si>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</si>
  <si>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</si>
  <si>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</si>
  <si>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</si>
  <si>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</si>
  <si>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</si>
  <si>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</si>
  <si>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</si>
  <si>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</si>
  <si>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</si>
  <si>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</si>
  <si>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</si>
  <si>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</si>
  <si>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</si>
  <si>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</si>
  <si>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</si>
  <si>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</si>
  <si>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</si>
  <si>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</si>
  <si>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</si>
  <si>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</si>
  <si>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</si>
  <si>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</si>
  <si>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</si>
  <si>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</si>
  <si>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</si>
  <si>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</si>
  <si>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</si>
  <si>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</si>
  <si>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</si>
  <si>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</si>
  <si>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</si>
  <si>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</si>
  <si>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</si>
  <si>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</si>
  <si>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</si>
  <si>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</si>
  <si>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</si>
  <si>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</si>
  <si>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</si>
  <si>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</si>
  <si>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</si>
  <si>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</si>
  <si>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</si>
  <si>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</si>
  <si>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</si>
  <si>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</si>
  <si>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</si>
  <si>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</si>
  <si>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</si>
  <si>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</si>
  <si>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</si>
  <si>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</si>
  <si>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</si>
  <si>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</si>
  <si>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</si>
  <si>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</si>
  <si>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</si>
  <si>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</si>
  <si>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</si>
  <si>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</si>
  <si>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</si>
  <si>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</si>
  <si>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</si>
  <si>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</si>
  <si>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</si>
  <si>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</si>
  <si>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</si>
  <si>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</si>
  <si>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</si>
  <si>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</si>
  <si>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</si>
  <si>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</si>
  <si>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</si>
  <si>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</si>
  <si>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</si>
  <si>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</si>
  <si>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</si>
  <si>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</si>
  <si>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</si>
  <si>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</si>
  <si>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</si>
  <si>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</si>
  <si>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</si>
  <si>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</si>
  <si>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</si>
  <si>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</si>
  <si>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</si>
  <si>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</si>
  <si>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</si>
  <si>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</si>
  <si>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</si>
  <si>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</si>
  <si>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</si>
  <si>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</si>
  <si>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</si>
  <si>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</si>
  <si>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</si>
  <si>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</si>
  <si>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</si>
  <si>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</si>
  <si>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</si>
  <si>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</si>
  <si>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</si>
  <si>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</si>
  <si>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</si>
  <si>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</si>
  <si>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</si>
  <si>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</si>
  <si>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</si>
  <si>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</si>
  <si>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</si>
  <si>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</si>
  <si>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</si>
  <si>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</si>
  <si>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</si>
  <si>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</si>
  <si>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</si>
  <si>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</si>
  <si>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</si>
  <si>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</si>
  <si>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</si>
  <si>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</si>
  <si>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</si>
  <si>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</si>
  <si>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</si>
  <si>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</si>
  <si>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</si>
  <si>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</si>
  <si>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</si>
  <si>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</si>
  <si>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</si>
  <si>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</si>
  <si>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</si>
  <si>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</si>
  <si>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</si>
  <si>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</si>
  <si>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</si>
  <si>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</si>
  <si>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</si>
  <si>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</si>
  <si>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</si>
  <si>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</si>
  <si>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</si>
  <si>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</si>
  <si>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</si>
  <si>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</si>
  <si>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</si>
  <si>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</si>
  <si>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</si>
  <si>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</si>
  <si>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</si>
  <si>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</si>
  <si>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</si>
  <si>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</si>
  <si>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</si>
  <si>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</si>
  <si>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</si>
  <si>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</si>
  <si>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</si>
  <si>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</si>
  <si>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</si>
  <si>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</si>
  <si>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</si>
  <si>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</si>
  <si>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</si>
  <si>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</si>
  <si>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</si>
  <si>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</si>
  <si>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</si>
  <si>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</si>
  <si>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</si>
  <si>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</si>
  <si>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</si>
  <si>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</si>
  <si>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</si>
  <si>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</si>
  <si>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</si>
  <si>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</si>
  <si>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</si>
  <si>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</si>
  <si>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</si>
  <si>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</si>
  <si>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</si>
  <si>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</si>
  <si>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</si>
  <si>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</si>
  <si>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</si>
  <si>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</si>
  <si>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</si>
  <si>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</si>
  <si>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</si>
  <si>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</si>
  <si>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</si>
  <si>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</si>
  <si>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</si>
  <si>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</si>
  <si>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</si>
  <si>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</si>
  <si>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</si>
  <si>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</si>
  <si>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</si>
  <si>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</si>
  <si>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</si>
  <si>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</si>
  <si>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</si>
  <si>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</si>
  <si>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</si>
  <si>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</si>
  <si>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</si>
  <si>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</si>
  <si>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</si>
  <si>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</si>
  <si>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</si>
  <si>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</si>
  <si>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</si>
  <si>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</si>
  <si>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</si>
  <si>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</si>
  <si>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</si>
  <si>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</si>
  <si>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</si>
  <si>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</si>
  <si>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</si>
  <si>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</si>
  <si>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</si>
  <si>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</si>
  <si>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</si>
  <si>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</si>
  <si>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</si>
  <si>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</si>
  <si>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</si>
  <si>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</si>
  <si>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</si>
  <si>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</si>
  <si>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</si>
  <si>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</si>
  <si>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</si>
  <si>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</si>
  <si>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</si>
  <si>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</si>
  <si>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</si>
  <si>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</si>
  <si>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</si>
  <si>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</si>
  <si>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</si>
  <si>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</si>
  <si>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</si>
  <si>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</si>
  <si>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</si>
  <si>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</si>
  <si>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</si>
  <si>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</si>
  <si>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</si>
  <si>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</si>
  <si>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</si>
  <si>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</si>
  <si>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</si>
  <si>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</si>
  <si>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</si>
  <si>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</si>
  <si>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</si>
  <si>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</si>
  <si>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</si>
  <si>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</si>
  <si>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</si>
  <si>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</si>
  <si>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</si>
  <si>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</si>
  <si>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</si>
  <si>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</si>
  <si>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</si>
  <si>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</si>
  <si>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</si>
  <si>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</si>
  <si>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</si>
  <si>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</si>
  <si>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</si>
  <si>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</si>
  <si>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</si>
  <si>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</si>
  <si>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</si>
  <si>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</si>
  <si>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</si>
  <si>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</si>
  <si>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</si>
  <si>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</si>
  <si>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</si>
  <si>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</si>
  <si>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</si>
  <si>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</si>
  <si>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</si>
  <si>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</si>
  <si>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</si>
  <si>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</si>
  <si>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</si>
  <si>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</si>
  <si>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</si>
  <si>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</si>
  <si>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</si>
  <si>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</si>
  <si>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</si>
  <si>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</si>
  <si>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</si>
  <si>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</si>
  <si>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</si>
  <si>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</si>
  <si>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</si>
  <si>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</si>
  <si>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</si>
  <si>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</si>
  <si>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</si>
  <si>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</si>
  <si>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</si>
  <si>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</si>
  <si>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</si>
  <si>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</si>
  <si>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</si>
  <si>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</si>
  <si>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</si>
  <si>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</si>
  <si>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</si>
  <si>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</si>
  <si>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</si>
  <si>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</si>
  <si>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</si>
  <si>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</si>
  <si>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</si>
  <si>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</si>
  <si>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</si>
  <si>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</si>
  <si>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</si>
  <si>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</si>
  <si>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</si>
  <si>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</si>
  <si>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</si>
  <si>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</si>
  <si>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</si>
  <si>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</si>
  <si>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</si>
  <si>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</si>
  <si>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</si>
  <si>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</si>
  <si>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</si>
  <si>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</si>
  <si>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</si>
  <si>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</si>
  <si>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</si>
  <si>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</si>
  <si>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</si>
  <si>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</si>
  <si>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</si>
  <si>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</si>
  <si>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</si>
  <si>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</si>
  <si>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</si>
  <si>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</si>
  <si>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</si>
  <si>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</si>
  <si>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</si>
  <si>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</si>
  <si>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</si>
  <si>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</si>
  <si>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</si>
  <si>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</si>
  <si>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</si>
  <si>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</si>
  <si>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</si>
  <si>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</si>
  <si>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</si>
  <si>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</si>
  <si>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</si>
  <si>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</si>
  <si>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</si>
  <si>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</si>
  <si>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</si>
  <si>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</si>
  <si>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</si>
  <si>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</si>
  <si>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</si>
  <si>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</si>
  <si>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</si>
  <si>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</si>
  <si>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</si>
  <si>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</si>
  <si>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</si>
  <si>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</si>
  <si>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</si>
  <si>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</si>
  <si>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</si>
  <si>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</si>
  <si>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</si>
  <si>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</si>
  <si>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</si>
  <si>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</si>
  <si>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</si>
  <si>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</si>
  <si>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</si>
  <si>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</si>
  <si>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</si>
  <si>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</si>
  <si>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</si>
  <si>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</si>
  <si>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</si>
  <si>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</si>
  <si>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</si>
  <si>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</si>
  <si>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</si>
  <si>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</si>
  <si>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</si>
  <si>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</si>
  <si>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</si>
  <si>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</si>
  <si>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</si>
  <si>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</si>
  <si>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</si>
  <si>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</si>
  <si>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</si>
  <si>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</si>
  <si>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</si>
  <si>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</si>
  <si>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</si>
  <si>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</si>
  <si>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</si>
  <si>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</si>
  <si>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</si>
  <si>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</si>
  <si>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</si>
  <si>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</si>
  <si>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</si>
  <si>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</si>
  <si>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</si>
  <si>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</si>
  <si>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</si>
  <si>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</si>
  <si>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</si>
  <si>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</si>
  <si>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</si>
  <si>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</si>
  <si>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</si>
  <si>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</si>
  <si>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</si>
  <si>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</si>
  <si>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</si>
  <si>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</si>
  <si>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</si>
  <si>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</si>
  <si>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</si>
  <si>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</si>
  <si>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</si>
  <si>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</si>
  <si>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</si>
  <si>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</si>
  <si>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</si>
  <si>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</si>
  <si>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</si>
  <si>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</si>
  <si>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</si>
  <si>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</si>
  <si>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</si>
  <si>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</si>
  <si>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</si>
  <si>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</si>
  <si>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</si>
  <si>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</si>
  <si>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</si>
  <si>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</si>
  <si>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</si>
  <si>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</si>
  <si>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</si>
  <si>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</si>
  <si>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</si>
  <si>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</si>
  <si>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</si>
  <si>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</si>
  <si>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</si>
  <si>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</si>
  <si>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</si>
  <si>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</si>
  <si>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</si>
  <si>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</si>
  <si>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</si>
  <si>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</si>
  <si>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</si>
  <si>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</si>
  <si>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</si>
  <si>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</si>
  <si>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</si>
  <si>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</si>
  <si>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</si>
  <si>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</si>
  <si>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</si>
  <si>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</si>
  <si>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</si>
  <si>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</si>
  <si>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</si>
  <si>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</si>
  <si>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</si>
  <si>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</si>
  <si>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</si>
  <si>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</si>
  <si>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</si>
  <si>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</si>
  <si>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</si>
  <si>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</si>
  <si>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</si>
  <si>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</si>
  <si>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</si>
  <si>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</si>
  <si>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</si>
  <si>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</si>
  <si>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</si>
  <si>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</si>
  <si>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</si>
  <si>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</si>
  <si>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</si>
  <si>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</si>
  <si>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</si>
  <si>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</si>
  <si>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</si>
  <si>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</si>
  <si>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</si>
  <si>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</si>
  <si>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</si>
  <si>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</si>
  <si>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</si>
  <si>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</si>
  <si>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</si>
  <si>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</si>
  <si>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</si>
  <si>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</si>
  <si>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</si>
  <si>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</si>
  <si>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</si>
  <si>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</si>
  <si>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</si>
  <si>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</si>
  <si>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</si>
  <si>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</si>
  <si>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</si>
  <si>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</si>
  <si>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</si>
  <si>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</si>
  <si>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</si>
  <si>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</si>
  <si>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</si>
  <si>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</si>
  <si>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</si>
  <si>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</si>
  <si>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</si>
  <si>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</si>
  <si>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</si>
  <si>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</si>
  <si>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</si>
  <si>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</si>
  <si>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</si>
  <si>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</si>
  <si>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</si>
  <si>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</si>
  <si>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</si>
  <si>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</si>
  <si>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</si>
  <si>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</si>
  <si>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</si>
  <si>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</si>
  <si>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</si>
  <si>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</si>
  <si>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</si>
  <si>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</si>
  <si>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</si>
  <si>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</si>
  <si>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</si>
  <si>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</si>
  <si>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</si>
  <si>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</si>
  <si>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</si>
  <si>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</si>
  <si>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</si>
  <si>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</si>
  <si>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</si>
  <si>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</si>
  <si>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</si>
  <si>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</si>
  <si>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</si>
  <si>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</si>
  <si>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</si>
  <si>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</si>
  <si>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</si>
  <si>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</si>
  <si>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</si>
  <si>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</si>
  <si>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</si>
  <si>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</si>
  <si>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</si>
  <si>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</si>
  <si>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</si>
  <si>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</si>
  <si>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</si>
  <si>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</si>
  <si>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</si>
  <si>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</si>
  <si>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</si>
  <si>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</si>
  <si>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</si>
  <si>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</si>
  <si>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</si>
  <si>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</si>
  <si>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</si>
  <si>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</si>
  <si>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</si>
  <si>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</si>
  <si>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</si>
  <si>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</si>
  <si>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</si>
  <si>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</si>
  <si>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</si>
  <si>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</si>
  <si>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</si>
  <si>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</si>
  <si>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</si>
  <si>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</si>
  <si>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</si>
  <si>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</si>
  <si>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</si>
  <si>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</si>
  <si>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</si>
  <si>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</si>
  <si>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</si>
  <si>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</si>
  <si>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</si>
  <si>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</si>
  <si>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</si>
  <si>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</si>
  <si>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</si>
  <si>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</si>
  <si>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</si>
  <si>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</si>
  <si>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</si>
  <si>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</si>
  <si>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</si>
  <si>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</si>
  <si>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</si>
  <si>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</si>
  <si>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</si>
  <si>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</si>
  <si>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</si>
  <si>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</si>
  <si>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</si>
  <si>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</si>
  <si>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</si>
  <si>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</si>
  <si>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</si>
  <si>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</si>
  <si>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</si>
  <si>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</si>
  <si>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</si>
  <si>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</si>
  <si>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</si>
  <si>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</si>
  <si>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</si>
  <si>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</si>
  <si>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</si>
  <si>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</si>
  <si>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</si>
  <si>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</si>
  <si>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</si>
  <si>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</si>
  <si>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</si>
  <si>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</si>
  <si>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</si>
  <si>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</si>
  <si>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</si>
  <si>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</si>
  <si>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</si>
  <si>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</si>
  <si>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</si>
  <si>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</si>
  <si>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</si>
  <si>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</si>
  <si>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</si>
  <si>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</si>
  <si>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</si>
  <si>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</si>
  <si>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</si>
  <si>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</si>
  <si>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</si>
  <si>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</si>
  <si>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</si>
  <si>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</si>
  <si>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</si>
  <si>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</si>
  <si>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</si>
  <si>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</si>
  <si>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</si>
  <si>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</si>
  <si>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</si>
  <si>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</si>
  <si>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</si>
  <si>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</si>
  <si>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</si>
  <si>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</si>
  <si>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</si>
  <si>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</si>
  <si>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</si>
  <si>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</si>
  <si>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</si>
  <si>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</si>
  <si>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</si>
  <si>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</si>
  <si>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</si>
  <si>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</si>
  <si>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</si>
  <si>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</si>
  <si>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</si>
  <si>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</si>
  <si>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</si>
  <si>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</si>
  <si>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</si>
  <si>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</si>
  <si>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</si>
  <si>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</si>
  <si>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</si>
  <si>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</si>
  <si>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</si>
  <si>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</si>
  <si>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</si>
  <si>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</si>
  <si>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</si>
  <si>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</si>
  <si>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</si>
  <si>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</si>
  <si>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</si>
  <si>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</si>
  <si>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</si>
  <si>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</si>
  <si>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</si>
  <si>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</si>
  <si>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</si>
  <si>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</si>
  <si>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</si>
  <si>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</si>
  <si>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</si>
  <si>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</si>
  <si>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</si>
  <si>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</si>
  <si>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</si>
  <si>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</si>
  <si>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</si>
  <si>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</si>
  <si>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</si>
  <si>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</si>
  <si>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</si>
  <si>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</si>
  <si>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</si>
  <si>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</si>
  <si>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</si>
  <si>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</si>
  <si>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</si>
  <si>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</si>
  <si>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</si>
  <si>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</si>
  <si>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</si>
  <si>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</si>
  <si>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</si>
  <si>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</si>
  <si>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</si>
  <si>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</si>
  <si>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</si>
  <si>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</si>
  <si>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</si>
  <si>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</si>
  <si>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</si>
  <si>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</si>
  <si>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</si>
  <si>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</si>
  <si>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</si>
  <si>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</si>
  <si>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</si>
  <si>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</si>
  <si>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</si>
  <si>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</si>
  <si>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</si>
  <si>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</si>
  <si>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</si>
  <si>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</si>
  <si>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</si>
  <si>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</si>
  <si>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</si>
  <si>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</si>
  <si>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</si>
  <si>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</si>
  <si>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</si>
  <si>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</si>
  <si>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</si>
  <si>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</si>
  <si>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</si>
  <si>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</si>
  <si>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</si>
  <si>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</si>
  <si>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</si>
  <si>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</si>
  <si>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</si>
  <si>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</si>
  <si>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</si>
  <si>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</si>
  <si>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</si>
  <si>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</si>
  <si>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</si>
  <si>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</si>
  <si>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</si>
  <si>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</si>
  <si>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</si>
  <si>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</si>
  <si>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</si>
  <si>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</si>
  <si>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</si>
  <si>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</si>
  <si>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</si>
  <si>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</si>
  <si>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</si>
  <si>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</si>
  <si>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</si>
  <si>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</si>
  <si>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</si>
  <si>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</si>
  <si>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</si>
  <si>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</si>
  <si>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</si>
  <si>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</si>
  <si>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</si>
  <si>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</si>
  <si>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</si>
  <si>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</si>
  <si>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</si>
  <si>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</si>
  <si>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</si>
  <si>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</si>
  <si>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</si>
  <si>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</si>
  <si>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</si>
  <si>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</si>
  <si>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</si>
  <si>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</si>
  <si>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</si>
  <si>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</si>
  <si>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</si>
  <si>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</si>
  <si>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</si>
  <si>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</si>
  <si>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</si>
  <si>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</si>
  <si>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</si>
  <si>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</si>
  <si>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</si>
  <si>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</si>
  <si>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</si>
  <si>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</si>
  <si>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</si>
  <si>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</si>
  <si>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</si>
  <si>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</si>
  <si>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</si>
  <si>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</si>
  <si>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</si>
  <si>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</si>
  <si>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</si>
  <si>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</si>
  <si>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</si>
  <si>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</si>
  <si>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</si>
  <si>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</si>
  <si>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</si>
  <si>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</si>
  <si>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</si>
  <si>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</si>
  <si>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</si>
  <si>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</si>
  <si>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</si>
  <si>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</si>
  <si>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</si>
  <si>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</si>
  <si>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</si>
  <si>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</si>
  <si>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</si>
  <si>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</si>
  <si>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</si>
  <si>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</si>
  <si>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</si>
  <si>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</si>
  <si>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</si>
  <si>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</si>
  <si>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</si>
  <si>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</si>
  <si>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</si>
  <si>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</si>
  <si>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</si>
  <si>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</si>
  <si>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</si>
  <si>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</si>
  <si>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</si>
  <si>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</si>
  <si>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</si>
  <si>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</si>
  <si>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</si>
  <si>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</si>
  <si>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</si>
  <si>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</si>
  <si>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</si>
  <si>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</si>
  <si>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</si>
  <si>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</si>
  <si>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</si>
  <si>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</si>
  <si>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</si>
  <si>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</si>
  <si>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</si>
  <si>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</si>
  <si>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</si>
  <si>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</si>
  <si>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</si>
  <si>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</si>
  <si>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</si>
  <si>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</si>
  <si>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</si>
  <si>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</si>
  <si>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</si>
  <si>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</si>
  <si>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</si>
  <si>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</si>
  <si>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</si>
  <si>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</si>
  <si>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</si>
  <si>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</si>
  <si>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</si>
  <si>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</si>
  <si>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</si>
  <si>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</si>
  <si>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</si>
  <si>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</si>
  <si>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</si>
  <si>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</si>
  <si>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</si>
  <si>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</si>
  <si>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</si>
  <si>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</si>
  <si>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</si>
  <si>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</si>
  <si>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</si>
  <si>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</si>
  <si>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</si>
  <si>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</si>
  <si>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</si>
  <si>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</si>
  <si>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</si>
  <si>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</si>
  <si>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</si>
  <si>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</si>
  <si>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</si>
  <si>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</si>
  <si>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</si>
  <si>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</si>
  <si>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</si>
  <si>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</si>
  <si>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</si>
  <si>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</si>
  <si>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</si>
  <si>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</si>
  <si>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</si>
  <si>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</si>
  <si>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</si>
  <si>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</si>
  <si>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</si>
  <si>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</si>
  <si>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</si>
  <si>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</si>
  <si>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</si>
  <si>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</si>
  <si>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</si>
  <si>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</si>
  <si>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</si>
  <si>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</si>
  <si>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</si>
  <si>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</si>
  <si>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</si>
  <si>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</si>
  <si>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</si>
  <si>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</si>
  <si>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</si>
  <si>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</si>
  <si>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</si>
  <si>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</si>
  <si>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</si>
  <si>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</si>
  <si>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</si>
  <si>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</si>
  <si>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</si>
  <si>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</si>
  <si>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</si>
  <si>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</si>
  <si>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</si>
  <si>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</si>
  <si>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</si>
  <si>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</si>
  <si>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</si>
  <si>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</si>
  <si>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</si>
  <si>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</si>
  <si>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</si>
  <si>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</si>
  <si>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</si>
  <si>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</si>
  <si>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</si>
  <si>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</si>
  <si>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</si>
  <si>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</si>
  <si>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</si>
  <si>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</si>
  <si>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</si>
  <si>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</si>
  <si>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</si>
  <si>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</si>
  <si>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</si>
  <si>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</si>
  <si>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</si>
  <si>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</si>
  <si>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</si>
  <si>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</si>
  <si>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</si>
  <si>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</si>
  <si>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</si>
  <si>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</si>
  <si>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</si>
  <si>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</si>
  <si>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</si>
  <si>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</si>
  <si>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</si>
  <si>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</si>
  <si>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</si>
  <si>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</si>
  <si>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</si>
  <si>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</si>
  <si>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</si>
  <si>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</si>
  <si>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</si>
  <si>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</si>
  <si>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</si>
  <si>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</si>
  <si>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</si>
  <si>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</si>
  <si>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</si>
  <si>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</si>
  <si>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</si>
  <si>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</si>
  <si>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</si>
  <si>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</si>
  <si>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</si>
  <si>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</si>
  <si>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</si>
  <si>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</si>
  <si>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</si>
  <si>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</si>
  <si>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</si>
  <si>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</si>
  <si>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</si>
  <si>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</si>
  <si>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</si>
  <si>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</si>
  <si>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</si>
  <si>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</si>
  <si>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</si>
  <si>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</si>
  <si>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</si>
  <si>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</si>
  <si>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</si>
  <si>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</si>
  <si>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</si>
  <si>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</si>
  <si>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</si>
  <si>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</si>
  <si>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</si>
  <si>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</si>
  <si>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</si>
  <si>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</si>
  <si>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</si>
  <si>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</si>
  <si>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</si>
  <si>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</si>
  <si>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</si>
  <si>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</si>
  <si>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</si>
  <si>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</si>
  <si>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</si>
  <si>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</si>
  <si>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</si>
  <si>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</si>
  <si>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</si>
  <si>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</si>
  <si>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</si>
  <si>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</si>
  <si>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</si>
  <si>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</si>
  <si>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</si>
  <si>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</si>
  <si>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</si>
  <si>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</si>
  <si>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</si>
  <si>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</si>
  <si>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</si>
  <si>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</si>
  <si>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</si>
  <si>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</si>
  <si>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</si>
  <si>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</si>
  <si>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</si>
  <si>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</si>
  <si>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</si>
  <si>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</si>
  <si>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</si>
  <si>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</si>
  <si>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</si>
  <si>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</si>
  <si>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</si>
  <si>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</si>
  <si>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</si>
  <si>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</si>
  <si>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</si>
  <si>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</si>
  <si>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</si>
  <si>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</si>
  <si>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</si>
  <si>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</si>
  <si>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</si>
  <si>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</si>
  <si>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</si>
  <si>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</si>
  <si>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</si>
  <si>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</si>
  <si>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</si>
  <si>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</si>
  <si>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</si>
  <si>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</si>
  <si>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</si>
  <si>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</si>
  <si>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</si>
  <si>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</si>
  <si>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</si>
  <si>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</si>
  <si>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</si>
  <si>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</si>
  <si>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</si>
  <si>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</si>
  <si>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</si>
  <si>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</si>
  <si>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</si>
  <si>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</si>
  <si>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</si>
  <si>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</si>
  <si>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</si>
  <si>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</si>
  <si>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</si>
  <si>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</si>
  <si>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</si>
  <si>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</si>
  <si>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</si>
  <si>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</si>
  <si>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</si>
  <si>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</si>
  <si>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</si>
  <si>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</si>
  <si>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</si>
  <si>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</si>
  <si>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</si>
  <si>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</si>
  <si>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</si>
  <si>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</si>
  <si>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</si>
  <si>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</si>
  <si>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</si>
  <si>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</si>
  <si>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</si>
  <si>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</si>
  <si>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</si>
  <si>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</si>
  <si>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</si>
  <si>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</si>
  <si>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</si>
  <si>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</si>
  <si>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</si>
  <si>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</si>
  <si>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</si>
  <si>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</si>
  <si>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</si>
  <si>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</si>
  <si>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</si>
  <si>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</si>
  <si>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</si>
  <si>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</si>
  <si>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</si>
  <si>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</si>
  <si>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</si>
  <si>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</si>
  <si>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</si>
  <si>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</si>
  <si>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</si>
  <si>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</si>
  <si>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</si>
  <si>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</si>
  <si>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</si>
  <si>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</si>
  <si>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</si>
  <si>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</si>
  <si>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</si>
  <si>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</si>
  <si>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</si>
  <si>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</si>
  <si>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</si>
  <si>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</si>
  <si>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</si>
  <si>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</si>
  <si>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</si>
  <si>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</si>
  <si>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</si>
  <si>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</si>
  <si>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</si>
  <si>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</si>
  <si>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</si>
  <si>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</si>
  <si>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</si>
  <si>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</si>
  <si>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</si>
  <si>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</si>
  <si>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</si>
  <si>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</si>
  <si>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</si>
  <si>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</si>
  <si>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</si>
  <si>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</si>
  <si>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</si>
  <si>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</si>
  <si>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</si>
  <si>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</si>
  <si>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</si>
  <si>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</si>
  <si>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</si>
  <si>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</si>
  <si>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</si>
  <si>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</si>
  <si>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</si>
  <si>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</si>
  <si>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</si>
  <si>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</si>
  <si>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</si>
  <si>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</si>
  <si>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</si>
  <si>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</si>
  <si>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</si>
  <si>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</si>
  <si>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</si>
  <si>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</si>
  <si>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</si>
  <si>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</si>
  <si>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</si>
  <si>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</si>
  <si>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</si>
  <si>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</si>
  <si>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</si>
  <si>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</si>
  <si>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</si>
  <si>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</si>
  <si>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</si>
  <si>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</si>
  <si>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</si>
  <si>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</si>
  <si>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</si>
  <si>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</si>
  <si>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</si>
  <si>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</si>
  <si>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</si>
  <si>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</si>
  <si>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</si>
  <si>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</si>
  <si>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</si>
  <si>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</si>
  <si>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</si>
  <si>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</si>
  <si>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</si>
  <si>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</si>
  <si>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</si>
  <si>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</si>
  <si>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</si>
  <si>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</si>
  <si>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</si>
  <si>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</si>
  <si>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</si>
  <si>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</si>
  <si>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</si>
  <si>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</si>
  <si>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</si>
  <si>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</si>
  <si>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</si>
  <si>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</si>
  <si>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</si>
  <si>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</si>
  <si>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</si>
  <si>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</si>
  <si>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</si>
  <si>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</si>
  <si>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</si>
  <si>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</si>
  <si>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</si>
  <si>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</si>
  <si>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</si>
  <si>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</si>
  <si>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</si>
  <si>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</si>
  <si>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</si>
  <si>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</si>
  <si>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</si>
  <si>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</si>
  <si>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</si>
  <si>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</si>
  <si>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</si>
  <si>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</si>
  <si>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</si>
  <si>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</si>
  <si>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</si>
  <si>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</si>
  <si>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</si>
  <si>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</si>
  <si>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</si>
  <si>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</si>
  <si>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</si>
  <si>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</si>
  <si>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</si>
  <si>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</si>
  <si>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</si>
  <si>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</si>
  <si>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</si>
  <si>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</si>
  <si>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</si>
  <si>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</si>
  <si>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</si>
  <si>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</si>
  <si>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</si>
  <si>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</si>
  <si>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</si>
  <si>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</si>
  <si>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</si>
  <si>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</si>
  <si>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</si>
  <si>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</si>
  <si>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</si>
  <si>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</si>
  <si>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</si>
  <si>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</si>
  <si>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</si>
  <si>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</si>
  <si>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</si>
  <si>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</si>
  <si>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</si>
  <si>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</si>
  <si>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</si>
  <si>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</si>
  <si>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</si>
  <si>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</si>
  <si>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</si>
  <si>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</si>
  <si>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</si>
  <si>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</si>
  <si>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</si>
  <si>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</si>
  <si>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</si>
  <si>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</si>
  <si>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</si>
  <si>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</si>
  <si>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</si>
  <si>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</si>
  <si>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</si>
  <si>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</si>
  <si>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</si>
  <si>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</si>
  <si>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</si>
  <si>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</si>
  <si>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</si>
  <si>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</si>
  <si>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</si>
  <si>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</si>
  <si>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</si>
  <si>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</si>
  <si>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</si>
  <si>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</si>
  <si>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</si>
  <si>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</si>
  <si>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</si>
  <si>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</si>
  <si>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</si>
  <si>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</si>
  <si>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</si>
  <si>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</si>
  <si>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</si>
  <si>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</si>
  <si>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</si>
  <si>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</si>
  <si>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</si>
  <si>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</si>
  <si>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</si>
  <si>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</si>
  <si>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</si>
  <si>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</si>
  <si>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</si>
  <si>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</si>
  <si>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</si>
  <si>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</si>
  <si>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</si>
  <si>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</si>
  <si>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</si>
  <si>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</si>
  <si>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</si>
  <si>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</si>
  <si>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</si>
  <si>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</si>
  <si>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</si>
  <si>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</si>
  <si>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</si>
  <si>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</si>
  <si>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</si>
  <si>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</si>
  <si>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</si>
  <si>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</si>
  <si>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</si>
  <si>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</si>
  <si>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</si>
  <si>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</si>
  <si>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</si>
  <si>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</si>
  <si>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</si>
  <si>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</si>
  <si>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</si>
  <si>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</si>
  <si>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</si>
  <si>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</si>
  <si>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</si>
  <si>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</si>
  <si>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</si>
  <si>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</si>
  <si>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</si>
  <si>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</si>
  <si>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</si>
  <si>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</si>
  <si>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</si>
  <si>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</si>
  <si>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</si>
  <si>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</si>
  <si>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</si>
  <si>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</si>
  <si>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</si>
  <si>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</si>
  <si>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</si>
  <si>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</si>
  <si>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</si>
  <si>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</si>
  <si>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</si>
  <si>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</si>
  <si>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</si>
  <si>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</si>
  <si>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</si>
  <si>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</si>
  <si>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</si>
  <si>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</si>
  <si>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</si>
  <si>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</si>
  <si>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</si>
  <si>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</si>
  <si>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</si>
  <si>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</si>
  <si>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</si>
  <si>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</si>
  <si>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</si>
  <si>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</si>
  <si>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</si>
  <si>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</si>
  <si>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</si>
  <si>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</si>
  <si>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</si>
  <si>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</si>
  <si>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</si>
  <si>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</si>
  <si>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</si>
  <si>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</si>
  <si>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</si>
  <si>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</si>
  <si>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</si>
  <si>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</si>
  <si>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</si>
  <si>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</si>
  <si>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</si>
  <si>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</si>
  <si>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</si>
  <si>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</si>
  <si>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</si>
  <si>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</si>
  <si>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</si>
  <si>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</si>
  <si>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</si>
  <si>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</si>
  <si>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</si>
  <si>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</si>
  <si>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</si>
  <si>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</si>
  <si>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</si>
  <si>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</si>
  <si>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</si>
  <si>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</si>
  <si>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</si>
  <si>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</si>
  <si>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</si>
  <si>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</si>
  <si>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</si>
  <si>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</si>
  <si>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</si>
  <si>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</si>
  <si>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</si>
  <si>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</si>
  <si>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</si>
  <si>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</si>
  <si>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</si>
  <si>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</si>
  <si>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</si>
  <si>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</si>
  <si>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</si>
  <si>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</si>
  <si>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</si>
  <si>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</si>
  <si>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</si>
  <si>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</si>
  <si>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</si>
  <si>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</si>
  <si>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</si>
  <si>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</si>
  <si>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</si>
  <si>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</si>
  <si>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</si>
  <si>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</si>
  <si>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</si>
  <si>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</si>
  <si>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</si>
  <si>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</si>
  <si>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</si>
  <si>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</si>
  <si>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</si>
  <si>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</si>
  <si>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</si>
  <si>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</si>
  <si>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</si>
  <si>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</si>
  <si>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</si>
  <si>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</si>
  <si>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</si>
  <si>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</si>
  <si>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</si>
  <si>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</si>
  <si>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</si>
  <si>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</si>
  <si>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</si>
  <si>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</si>
  <si>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</si>
  <si>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</si>
  <si>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</si>
  <si>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</si>
  <si>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</si>
  <si>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</si>
  <si>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</si>
  <si>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</si>
  <si>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</si>
  <si>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</si>
  <si>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</si>
  <si>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</si>
  <si>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</si>
  <si>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</si>
  <si>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</si>
  <si>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</si>
  <si>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</si>
  <si>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</si>
  <si>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</si>
  <si>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</si>
  <si>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</si>
  <si>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</si>
  <si>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</si>
  <si>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</si>
  <si>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</si>
  <si>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</si>
  <si>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</si>
  <si>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</si>
  <si>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</si>
  <si>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</si>
  <si>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</si>
  <si>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</si>
  <si>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</si>
  <si>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</si>
  <si>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</si>
  <si>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</si>
  <si>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</si>
  <si>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</si>
  <si>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</si>
  <si>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</si>
  <si>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</si>
  <si>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</si>
  <si>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</si>
  <si>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</si>
  <si>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</si>
  <si>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</si>
  <si>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</si>
  <si>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</si>
  <si>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</si>
  <si>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</si>
  <si>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</si>
  <si>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</si>
  <si>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</si>
  <si>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</si>
  <si>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</si>
  <si>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</si>
  <si>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</si>
  <si>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</si>
  <si>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</si>
  <si>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</si>
  <si>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</si>
  <si>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</si>
  <si>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</si>
  <si>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</si>
  <si>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</si>
  <si>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</si>
  <si>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</si>
  <si>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</si>
  <si>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</si>
  <si>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</si>
  <si>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</si>
  <si>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</si>
  <si>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</si>
  <si>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</si>
  <si>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</si>
  <si>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</si>
  <si>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</si>
  <si>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</si>
  <si>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</si>
  <si>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</si>
  <si>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</si>
  <si>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</si>
  <si>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</si>
  <si>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</si>
  <si>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</si>
  <si>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</si>
  <si>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</si>
  <si>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</si>
  <si>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</si>
  <si>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</si>
  <si>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</si>
  <si>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</si>
  <si>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</si>
  <si>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</si>
  <si>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</si>
  <si>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</si>
  <si>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</si>
  <si>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</si>
  <si>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</si>
  <si>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</si>
  <si>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</si>
  <si>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</si>
  <si>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</si>
  <si>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</si>
  <si>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</si>
  <si>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</si>
  <si>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</si>
  <si>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</si>
  <si>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</si>
  <si>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</si>
  <si>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</si>
  <si>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</si>
  <si>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</si>
  <si>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</si>
  <si>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</si>
  <si>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</si>
  <si>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</si>
  <si>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</si>
  <si>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</si>
  <si>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</si>
  <si>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</si>
  <si>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</si>
  <si>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</si>
  <si>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</si>
  <si>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</si>
  <si>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</si>
  <si>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</si>
  <si>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</si>
  <si>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</si>
  <si>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</si>
  <si>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</si>
  <si>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</si>
  <si>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</si>
  <si>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</si>
  <si>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</si>
  <si>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</si>
  <si>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</si>
  <si>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</si>
  <si>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</si>
  <si>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</si>
  <si>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</si>
  <si>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</si>
  <si>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</si>
  <si>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</si>
  <si>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</si>
  <si>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</si>
  <si>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</si>
  <si>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</si>
  <si>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</si>
  <si>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</si>
  <si>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</si>
  <si>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</si>
  <si>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</si>
  <si>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</si>
  <si>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</si>
  <si>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</si>
  <si>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</si>
  <si>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</si>
  <si>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</si>
  <si>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</si>
  <si>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</si>
  <si>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</si>
  <si>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</si>
  <si>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</si>
  <si>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</si>
  <si>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</si>
  <si>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</si>
  <si>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</si>
  <si>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</si>
  <si>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</si>
  <si>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</si>
  <si>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</si>
  <si>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</si>
  <si>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</si>
  <si>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</si>
  <si>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</si>
  <si>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</si>
  <si>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</si>
  <si>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</si>
  <si>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</si>
  <si>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</si>
  <si>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</si>
  <si>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</si>
  <si>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</si>
  <si>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</si>
  <si>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</si>
  <si>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</si>
  <si>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</si>
  <si>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</si>
  <si>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</si>
  <si>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</si>
  <si>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</si>
  <si>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</si>
  <si>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</si>
  <si>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</si>
  <si>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</si>
  <si>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</si>
  <si>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</si>
  <si>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</si>
  <si>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</si>
  <si>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</si>
  <si>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</si>
  <si>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</si>
  <si>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</si>
  <si>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</si>
  <si>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</si>
  <si>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</si>
  <si>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</si>
  <si>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</si>
  <si>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</si>
  <si>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</si>
  <si>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</si>
  <si>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</si>
  <si>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</si>
  <si>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</si>
  <si>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</si>
  <si>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</si>
  <si>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</si>
  <si>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</si>
  <si>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</si>
  <si>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</si>
  <si>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</si>
  <si>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</si>
  <si>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</si>
  <si>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</si>
  <si>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</si>
  <si>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</si>
  <si>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</si>
  <si>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</si>
  <si>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</si>
  <si>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</si>
  <si>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</si>
  <si>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</si>
  <si>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</si>
  <si>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</si>
  <si>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</si>
  <si>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</si>
  <si>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</si>
  <si>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</si>
  <si>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</si>
  <si>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</si>
  <si>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</si>
  <si>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</si>
  <si>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</si>
  <si>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</si>
  <si>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</si>
  <si>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</si>
  <si>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</si>
  <si>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</si>
  <si>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</si>
  <si>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</si>
  <si>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</si>
  <si>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</si>
  <si>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</si>
  <si>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</si>
  <si>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</si>
  <si>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</si>
  <si>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</si>
  <si>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</si>
  <si>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</si>
  <si>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</si>
  <si>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</si>
  <si>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</si>
  <si>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</si>
  <si>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</si>
  <si>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</si>
  <si>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</si>
  <si>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</si>
  <si>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</si>
  <si>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</si>
  <si>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</si>
  <si>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</si>
  <si>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</si>
  <si>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</si>
  <si>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</si>
  <si>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</si>
  <si>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</si>
  <si>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</si>
  <si>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</si>
  <si>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</si>
  <si>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</si>
  <si>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</si>
  <si>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</si>
  <si>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</si>
  <si>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</si>
  <si>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</si>
  <si>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</si>
  <si>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</si>
  <si>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</si>
  <si>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</si>
  <si>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</si>
  <si>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</si>
  <si>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</si>
  <si>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</si>
  <si>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</si>
  <si>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</si>
  <si>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</si>
  <si>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</si>
  <si>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</si>
  <si>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</si>
  <si>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</si>
  <si>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</si>
  <si>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</si>
  <si>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</si>
  <si>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</si>
  <si>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</si>
  <si>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</si>
  <si>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</si>
  <si>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</si>
  <si>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</si>
  <si>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</si>
  <si>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</si>
  <si>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</si>
  <si>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</si>
  <si>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</si>
  <si>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</si>
  <si>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</si>
  <si>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</si>
  <si>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</si>
  <si>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</si>
  <si>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</si>
  <si>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</si>
  <si>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</si>
  <si>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</si>
  <si>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</si>
  <si>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</si>
  <si>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</si>
  <si>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</si>
  <si>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</si>
  <si>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</si>
  <si>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</si>
  <si>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</si>
  <si>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</si>
  <si>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</si>
  <si>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</si>
  <si>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</si>
  <si>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</si>
  <si>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</si>
  <si>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</si>
  <si>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</si>
  <si>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</si>
  <si>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</si>
  <si>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</si>
  <si>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</si>
  <si>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</si>
  <si>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</si>
  <si>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</si>
  <si>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</si>
  <si>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</si>
  <si>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</si>
  <si>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</si>
  <si>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</si>
  <si>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</si>
  <si>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</si>
  <si>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</si>
  <si>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</si>
  <si>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</si>
  <si>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</si>
  <si>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</si>
  <si>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</si>
  <si>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</si>
  <si>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</si>
  <si>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</si>
  <si>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</si>
  <si>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</si>
  <si>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</si>
  <si>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</si>
  <si>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</si>
  <si>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</si>
  <si>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</si>
  <si>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</si>
  <si>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</si>
  <si>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</si>
  <si>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</si>
  <si>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</si>
  <si>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</si>
  <si>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</si>
  <si>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</si>
  <si>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</si>
  <si>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</si>
  <si>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</si>
  <si>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</si>
  <si>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</si>
  <si>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</si>
  <si>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</si>
  <si>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</si>
  <si>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</si>
  <si>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</si>
  <si>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</si>
  <si>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</si>
  <si>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</si>
  <si>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</si>
  <si>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</si>
  <si>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</si>
  <si>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</si>
  <si>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</si>
  <si>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</si>
  <si>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</si>
  <si>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</si>
  <si>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</si>
  <si>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</si>
  <si>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</si>
  <si>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</si>
  <si>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</si>
  <si>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</si>
  <si>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</si>
  <si>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</si>
  <si>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</si>
  <si>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</si>
  <si>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</si>
  <si>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</si>
  <si>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</si>
  <si>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</si>
  <si>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</si>
  <si>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</si>
  <si>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</si>
  <si>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</si>
  <si>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</si>
  <si>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</si>
  <si>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</si>
  <si>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</si>
  <si>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</si>
  <si>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</si>
  <si>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</si>
  <si>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</si>
  <si>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</si>
  <si>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</si>
  <si>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</si>
  <si>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</si>
  <si>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</si>
  <si>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</si>
  <si>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</si>
  <si>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</si>
  <si>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</si>
  <si>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</si>
  <si>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</si>
  <si>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</si>
  <si>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</si>
  <si>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</si>
  <si>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</si>
  <si>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</si>
  <si>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</si>
  <si>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</si>
  <si>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</si>
  <si>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</si>
  <si>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</si>
  <si>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</si>
  <si>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</si>
  <si>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</si>
  <si>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</si>
  <si>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</si>
  <si>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</si>
  <si>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</si>
  <si>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</si>
  <si>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</si>
  <si>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</si>
  <si>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</si>
  <si>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</si>
  <si>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</si>
  <si>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</si>
  <si>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</si>
  <si>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</si>
  <si>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</si>
  <si>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</si>
  <si>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</si>
  <si>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</si>
  <si>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</si>
  <si>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</si>
  <si>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</si>
  <si>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</si>
  <si>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</si>
  <si>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</si>
  <si>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</si>
  <si>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</si>
  <si>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</si>
  <si>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</si>
  <si>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</si>
  <si>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</si>
  <si>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</si>
  <si>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</si>
  <si>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</si>
  <si>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</si>
  <si>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</si>
  <si>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</si>
  <si>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</si>
  <si>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</si>
  <si>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</si>
  <si>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</si>
  <si>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</si>
  <si>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</si>
  <si>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</si>
  <si>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</si>
  <si>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</si>
  <si>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</si>
  <si>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</si>
  <si>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</si>
  <si>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</si>
  <si>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</si>
  <si>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</si>
  <si>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</si>
  <si>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</si>
  <si>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</si>
  <si>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</si>
  <si>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</si>
  <si>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</si>
  <si>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</si>
  <si>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</si>
  <si>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</si>
  <si>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</si>
  <si>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</si>
  <si>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</si>
  <si>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</si>
  <si>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</si>
  <si>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</si>
  <si>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</si>
  <si>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</si>
  <si>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</si>
  <si>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</si>
  <si>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</si>
  <si>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</si>
  <si>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</si>
  <si>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</si>
  <si>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</si>
  <si>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</si>
  <si>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</si>
  <si>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</si>
  <si>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</si>
  <si>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</si>
  <si>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</si>
  <si>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</si>
  <si>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</si>
  <si>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</si>
  <si>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</si>
  <si>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</si>
  <si>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</si>
  <si>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</si>
  <si>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</si>
  <si>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</si>
  <si>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</si>
  <si>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</si>
  <si>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</si>
  <si>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</si>
  <si>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</si>
  <si>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</si>
  <si>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</si>
  <si>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</si>
  <si>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</si>
  <si>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</si>
  <si>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</si>
  <si>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</si>
  <si>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</si>
  <si>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</si>
  <si>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</si>
  <si>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</si>
  <si>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</si>
  <si>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</si>
  <si>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</si>
  <si>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</si>
  <si>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</si>
  <si>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</si>
  <si>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</si>
  <si>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</si>
  <si>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</si>
  <si>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</si>
  <si>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</si>
  <si>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</si>
  <si>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</si>
  <si>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</si>
  <si>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</si>
  <si>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</si>
  <si>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</si>
  <si>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</si>
  <si>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</si>
  <si>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</si>
  <si>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</si>
  <si>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</si>
  <si>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</si>
  <si>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</si>
  <si>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</si>
  <si>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</si>
  <si>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</si>
  <si>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</si>
  <si>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</si>
  <si>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</si>
  <si>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</si>
  <si>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</si>
  <si>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</si>
  <si>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</si>
  <si>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</si>
  <si>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</si>
  <si>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</si>
  <si>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</si>
  <si>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</si>
  <si>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</si>
  <si>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</si>
  <si>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</si>
  <si>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</si>
  <si>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</si>
  <si>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</si>
  <si>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</si>
  <si>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</si>
  <si>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</si>
  <si>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</si>
  <si>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</si>
  <si>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</si>
  <si>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</si>
  <si>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</si>
  <si>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</si>
  <si>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</si>
  <si>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</si>
  <si>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</si>
  <si>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</si>
  <si>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</si>
  <si>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</si>
  <si>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</si>
  <si>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</si>
  <si>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</si>
  <si>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</si>
  <si>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</si>
  <si>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</si>
  <si>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</si>
  <si>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</si>
  <si>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</si>
  <si>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</si>
  <si>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</si>
  <si>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</si>
  <si>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</si>
  <si>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</si>
  <si>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</si>
  <si>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</si>
  <si>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</si>
  <si>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</si>
  <si>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</si>
  <si>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</si>
  <si>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</si>
  <si>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</si>
  <si>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</si>
  <si>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</si>
  <si>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</si>
  <si>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</si>
  <si>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</si>
  <si>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</si>
  <si>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</si>
  <si>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</si>
  <si>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</si>
  <si>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</si>
  <si>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</si>
  <si>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</si>
  <si>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</si>
  <si>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</si>
  <si>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</si>
  <si>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</si>
  <si>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</si>
  <si>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</si>
  <si>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</si>
  <si>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</si>
  <si>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</si>
  <si>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</si>
  <si>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</si>
  <si>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</si>
  <si>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</si>
  <si>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</si>
  <si>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</si>
  <si>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</si>
  <si>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</si>
  <si>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</si>
  <si>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</si>
  <si>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</si>
  <si>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</si>
  <si>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</si>
  <si>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</si>
  <si>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</si>
  <si>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</si>
  <si>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</si>
  <si>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</si>
  <si>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</si>
  <si>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</si>
  <si>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</si>
  <si>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</si>
  <si>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</si>
  <si>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</si>
  <si>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</si>
  <si>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</si>
  <si>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</si>
  <si>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</si>
  <si>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</si>
  <si>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</si>
  <si>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</si>
  <si>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</si>
  <si>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</si>
  <si>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</si>
  <si>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</si>
  <si>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</si>
  <si>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</si>
  <si>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</si>
  <si>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</si>
  <si>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</si>
  <si>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</si>
  <si>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</si>
  <si>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</si>
  <si>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</si>
  <si>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</si>
  <si>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</si>
  <si>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</si>
  <si>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</si>
  <si>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</si>
  <si>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</si>
  <si>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</si>
  <si>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</si>
  <si>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</si>
  <si>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</si>
  <si>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</si>
  <si>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</si>
  <si>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</si>
  <si>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</si>
  <si>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</si>
  <si>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</si>
  <si>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</si>
  <si>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</si>
  <si>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</si>
  <si>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</si>
  <si>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</si>
  <si>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</si>
  <si>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</si>
  <si>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</si>
  <si>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</si>
  <si>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</si>
  <si>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</si>
  <si>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</si>
  <si>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</si>
  <si>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</si>
  <si>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</si>
  <si>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</si>
  <si>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</si>
  <si>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</si>
  <si>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</si>
  <si>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</si>
  <si>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</si>
  <si>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</si>
  <si>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</si>
  <si>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</si>
  <si>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</si>
  <si>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</si>
  <si>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</si>
  <si>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</si>
  <si>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</si>
  <si>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</si>
  <si>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</si>
  <si>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</si>
  <si>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</si>
  <si>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</si>
  <si>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</si>
  <si>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</si>
  <si>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</si>
  <si>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</si>
  <si>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</si>
  <si>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</si>
  <si>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</si>
  <si>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</si>
  <si>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</si>
  <si>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</si>
  <si>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</si>
  <si>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</si>
  <si>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</si>
  <si>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</si>
  <si>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</si>
  <si>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</si>
  <si>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</si>
  <si>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</si>
  <si>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</si>
  <si>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</si>
  <si>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</si>
  <si>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</si>
  <si>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</si>
  <si>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</si>
  <si>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</si>
  <si>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</si>
  <si>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</si>
  <si>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</si>
  <si>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</si>
  <si>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</si>
  <si>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</si>
  <si>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</si>
  <si>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</si>
  <si>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</si>
  <si>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</si>
  <si>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</si>
  <si>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</si>
  <si>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</si>
  <si>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</si>
  <si>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</si>
  <si>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</si>
  <si>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</si>
  <si>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</si>
  <si>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</si>
  <si>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</si>
  <si>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</si>
  <si>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</si>
  <si>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</si>
  <si>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</si>
  <si>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</si>
  <si>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</si>
  <si>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</si>
  <si>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</si>
  <si>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</si>
  <si>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</si>
  <si>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</si>
  <si>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</si>
  <si>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</si>
  <si>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</si>
  <si>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</si>
  <si>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</si>
  <si>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</si>
  <si>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</si>
  <si>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</si>
  <si>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</si>
  <si>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</si>
  <si>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</si>
  <si>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</si>
  <si>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</si>
  <si>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</si>
  <si>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</si>
  <si>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</si>
  <si>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</si>
  <si>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</si>
  <si>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</si>
  <si>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</si>
  <si>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</si>
  <si>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</si>
  <si>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</si>
  <si>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</si>
  <si>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</si>
  <si>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</si>
  <si>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</si>
  <si>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</si>
  <si>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</si>
  <si>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</si>
  <si>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</si>
  <si>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</si>
  <si>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</si>
  <si>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</si>
  <si>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</si>
  <si>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</si>
  <si>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</si>
  <si>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</si>
  <si>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</si>
  <si>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</si>
  <si>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</si>
  <si>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</si>
  <si>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</si>
  <si>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</si>
  <si>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</si>
  <si>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</si>
  <si>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</si>
  <si>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</si>
  <si>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</si>
  <si>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</si>
  <si>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</si>
  <si>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</si>
  <si>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</si>
  <si>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</si>
  <si>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</si>
  <si>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</si>
  <si>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</si>
  <si>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</si>
  <si>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</si>
  <si>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</si>
  <si>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</si>
  <si>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</si>
  <si>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</si>
  <si>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</si>
  <si>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</si>
  <si>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</si>
  <si>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</si>
  <si>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</si>
  <si>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</si>
  <si>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</si>
  <si>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</si>
  <si>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</si>
  <si>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</si>
  <si>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</si>
  <si>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</si>
  <si>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</si>
  <si>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</si>
  <si>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</si>
  <si>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</si>
  <si>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</si>
  <si>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</si>
  <si>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</si>
  <si>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</si>
  <si>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</si>
  <si>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</si>
  <si>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</si>
  <si>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</si>
  <si>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</si>
  <si>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</si>
  <si>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</si>
  <si>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</si>
  <si>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</si>
  <si>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</si>
  <si>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</si>
  <si>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</si>
  <si>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</si>
  <si>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</si>
  <si>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</si>
  <si>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</si>
  <si>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</si>
  <si>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</si>
  <si>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</si>
  <si>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</si>
  <si>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</si>
  <si>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</si>
  <si>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</si>
  <si>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</si>
  <si>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</si>
  <si>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</si>
  <si>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</si>
  <si>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</si>
  <si>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</si>
  <si>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</si>
  <si>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</si>
  <si>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</si>
  <si>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</si>
  <si>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</si>
  <si>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</si>
  <si>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</si>
  <si>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</si>
  <si>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</si>
  <si>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</si>
  <si>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</si>
  <si>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</si>
  <si>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</si>
  <si>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</si>
  <si>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</si>
  <si>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</si>
  <si>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</si>
  <si>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</si>
  <si>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</si>
  <si>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</si>
  <si>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</si>
  <si>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</si>
  <si>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</si>
  <si>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</si>
  <si>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</si>
  <si>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</si>
  <si>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</si>
  <si>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</si>
  <si>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</si>
  <si>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</si>
  <si>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</si>
  <si>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</si>
  <si>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</si>
  <si>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</si>
  <si>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</si>
  <si>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</si>
  <si>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</si>
  <si>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</si>
  <si>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</si>
  <si>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</si>
  <si>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</si>
  <si>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</si>
  <si>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</si>
  <si>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</si>
  <si>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</si>
  <si>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</si>
  <si>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</si>
  <si>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</si>
  <si>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</si>
  <si>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</si>
  <si>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</si>
  <si>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</si>
  <si>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</si>
  <si>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</si>
  <si>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</si>
  <si>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</si>
  <si>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</si>
  <si>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</si>
  <si>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</si>
  <si>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</si>
  <si>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</si>
  <si>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</si>
  <si>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</si>
  <si>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</si>
  <si>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</si>
  <si>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</si>
  <si>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</si>
  <si>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</si>
  <si>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</si>
  <si>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</si>
  <si>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</si>
  <si>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</si>
  <si>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</si>
  <si>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</si>
  <si>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</si>
  <si>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</si>
  <si>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</si>
  <si>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</si>
  <si>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</si>
  <si>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</si>
  <si>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</si>
  <si>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</si>
  <si>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</si>
  <si>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</si>
  <si>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</si>
  <si>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</si>
  <si>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</si>
  <si>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</si>
  <si>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</si>
  <si>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</si>
  <si>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</si>
  <si>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</si>
  <si>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</si>
  <si>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</si>
  <si>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</si>
  <si>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</si>
  <si>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</si>
  <si>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</si>
  <si>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</si>
  <si>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</si>
  <si>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</si>
  <si>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</si>
  <si>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</si>
  <si>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</si>
  <si>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</si>
  <si>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</si>
  <si>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</si>
  <si>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</si>
  <si>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</si>
  <si>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</si>
  <si>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</si>
  <si>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</si>
  <si>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</si>
  <si>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</si>
  <si>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</si>
  <si>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</si>
  <si>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</si>
  <si>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</si>
  <si>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</si>
  <si>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</si>
  <si>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</si>
  <si>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</si>
  <si>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</si>
  <si>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</si>
  <si>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</si>
  <si>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</si>
  <si>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</si>
  <si>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</si>
  <si>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</si>
  <si>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</si>
  <si>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</si>
  <si>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</si>
  <si>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</si>
  <si>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</si>
  <si>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</si>
  <si>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</si>
  <si>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</si>
  <si>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</si>
  <si>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</si>
  <si>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</si>
  <si>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</si>
  <si>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</si>
  <si>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</si>
  <si>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</si>
  <si>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</si>
  <si>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</si>
  <si>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</si>
  <si>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</si>
  <si>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</si>
  <si>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</si>
  <si>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</si>
  <si>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</si>
  <si>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</si>
  <si>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</si>
  <si>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</si>
  <si>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</si>
  <si>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</si>
  <si>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</si>
  <si>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</si>
  <si>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</si>
  <si>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</si>
  <si>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</si>
  <si>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</si>
  <si>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</si>
  <si>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</si>
  <si>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</si>
  <si>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</si>
  <si>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</si>
  <si>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</si>
  <si>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</si>
  <si>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</si>
  <si>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</si>
  <si>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</si>
  <si>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</si>
  <si>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</si>
  <si>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</si>
  <si>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</si>
  <si>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</si>
  <si>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</si>
  <si>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</si>
  <si>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</si>
  <si>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</si>
  <si>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</si>
  <si>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</si>
  <si>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</si>
  <si>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</si>
  <si>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</si>
  <si>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</si>
  <si>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</si>
  <si>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</si>
  <si>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</si>
  <si>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</si>
  <si>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</si>
  <si>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</si>
  <si>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</si>
  <si>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</si>
  <si>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</si>
  <si>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</si>
  <si>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</si>
  <si>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</si>
  <si>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</si>
  <si>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</si>
  <si>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</si>
  <si>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</si>
  <si>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</si>
  <si>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</si>
  <si>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</si>
  <si>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</si>
  <si>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</si>
  <si>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</si>
  <si>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</si>
  <si>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</si>
  <si>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</si>
  <si>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</si>
  <si>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</si>
  <si>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</si>
  <si>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</si>
  <si>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</si>
  <si>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</si>
  <si>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</si>
  <si>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</si>
  <si>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</si>
  <si>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</si>
  <si>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</si>
  <si>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</si>
  <si>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</si>
  <si>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</si>
  <si>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</si>
  <si>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</si>
  <si>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</si>
  <si>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</si>
  <si>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</si>
  <si>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</si>
  <si>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</si>
  <si>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</si>
  <si>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</si>
  <si>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</si>
  <si>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</si>
  <si>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</si>
  <si>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</si>
  <si>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</si>
  <si>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</si>
  <si>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</si>
  <si>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</si>
  <si>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</si>
  <si>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</si>
  <si>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</si>
  <si>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</si>
  <si>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</si>
  <si>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</si>
  <si>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</si>
  <si>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</si>
  <si>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</si>
  <si>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</si>
  <si>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</si>
  <si>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</si>
  <si>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</si>
  <si>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</si>
  <si>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</si>
  <si>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</si>
  <si>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</si>
  <si>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</si>
  <si>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</si>
  <si>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</si>
  <si>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</si>
  <si>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</si>
  <si>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</si>
  <si>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</si>
  <si>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</si>
  <si>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</si>
  <si>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</si>
  <si>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</si>
  <si>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</si>
  <si>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</si>
  <si>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</si>
  <si>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</si>
  <si>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</si>
  <si>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</si>
  <si>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</si>
  <si>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</si>
  <si>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</si>
  <si>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</si>
  <si>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</si>
  <si>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</si>
  <si>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</si>
  <si>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</si>
  <si>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</si>
  <si>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</si>
  <si>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</si>
  <si>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</si>
  <si>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</si>
  <si>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</si>
  <si>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</si>
  <si>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</si>
  <si>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</si>
  <si>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</si>
  <si>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</si>
  <si>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</si>
  <si>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</si>
  <si>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</si>
  <si>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</si>
  <si>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</si>
  <si>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</si>
  <si>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</si>
  <si>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</si>
  <si>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</si>
  <si>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</si>
  <si>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</si>
  <si>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</si>
  <si>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</si>
  <si>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</si>
  <si>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</si>
  <si>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</si>
  <si>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</si>
  <si>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</si>
  <si>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</si>
  <si>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</si>
  <si>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</si>
  <si>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</si>
  <si>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</si>
  <si>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</si>
  <si>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</si>
  <si>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</si>
  <si>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</si>
  <si>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</si>
  <si>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</si>
  <si>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</si>
  <si>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</si>
  <si>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</si>
  <si>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</si>
  <si>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</si>
  <si>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</si>
  <si>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</si>
  <si>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</si>
  <si>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</si>
  <si>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</si>
  <si>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</si>
  <si>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</si>
  <si>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</si>
  <si>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</si>
  <si>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</si>
  <si>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</si>
  <si>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</si>
  <si>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</si>
  <si>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</si>
  <si>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</si>
  <si>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</si>
  <si>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</si>
  <si>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</si>
  <si>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</si>
  <si>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</si>
  <si>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</si>
  <si>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</si>
  <si>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</si>
  <si>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</si>
  <si>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</si>
  <si>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</si>
  <si>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</si>
  <si>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</si>
  <si>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</si>
  <si>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</si>
  <si>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</si>
  <si>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</si>
  <si>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</si>
  <si>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</si>
  <si>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</si>
  <si>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</si>
  <si>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</si>
  <si>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</si>
  <si>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</si>
  <si>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</si>
  <si>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</si>
  <si>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</si>
  <si>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</si>
  <si>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</si>
  <si>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</si>
  <si>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</si>
  <si>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</si>
  <si>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</si>
  <si>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</si>
  <si>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</si>
  <si>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</si>
  <si>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</si>
  <si>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</si>
  <si>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</si>
  <si>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</si>
  <si>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</si>
  <si>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</si>
  <si>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</si>
  <si>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</si>
  <si>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</si>
  <si>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</si>
  <si>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</si>
  <si>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</si>
  <si>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</si>
  <si>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</si>
  <si>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</si>
  <si>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</si>
  <si>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</si>
  <si>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</si>
  <si>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</si>
  <si>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</si>
  <si>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</si>
  <si>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</si>
  <si>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</si>
  <si>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</si>
  <si>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</si>
  <si>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</si>
  <si>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</si>
  <si>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</si>
  <si>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</si>
  <si>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</si>
  <si>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</si>
  <si>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</si>
  <si>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</si>
  <si>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</si>
  <si>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</si>
  <si>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</si>
  <si>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</si>
  <si>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</si>
  <si>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</si>
  <si>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</si>
  <si>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</si>
  <si>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</si>
  <si>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</si>
  <si>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</si>
  <si>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</si>
  <si>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</si>
  <si>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</si>
  <si>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</si>
  <si>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</si>
  <si>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</si>
  <si>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</si>
  <si>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</si>
  <si>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</si>
  <si>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</si>
  <si>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</si>
  <si>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</si>
  <si>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</si>
  <si>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</si>
  <si>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</si>
  <si>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</si>
  <si>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</si>
  <si>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</si>
  <si>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</si>
  <si>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</si>
  <si>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</si>
  <si>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</si>
  <si>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</si>
  <si>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</si>
  <si>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</si>
  <si>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</si>
  <si>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</si>
  <si>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</si>
  <si>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</si>
  <si>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</si>
  <si>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</si>
  <si>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</si>
  <si>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</si>
  <si>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</si>
  <si>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</si>
  <si>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</si>
  <si>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</si>
  <si>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</si>
  <si>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</si>
  <si>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</si>
  <si>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</si>
  <si>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</si>
  <si>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</si>
  <si>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</si>
  <si>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</si>
  <si>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</si>
  <si>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</si>
  <si>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</si>
  <si>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</si>
  <si>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</si>
  <si>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</si>
  <si>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</si>
  <si>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</si>
  <si>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</si>
  <si>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</si>
  <si>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</si>
  <si>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</si>
  <si>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</si>
  <si>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</si>
  <si>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</si>
  <si>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</si>
  <si>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</si>
  <si>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</si>
  <si>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</si>
  <si>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</si>
  <si>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</si>
  <si>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</si>
  <si>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</si>
  <si>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</si>
  <si>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</si>
  <si>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</si>
  <si>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</si>
  <si>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</si>
  <si>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</si>
  <si>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</si>
  <si>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</si>
  <si>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</si>
  <si>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</si>
  <si>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</si>
  <si>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</si>
  <si>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</si>
  <si>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</si>
  <si>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</si>
  <si>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</si>
  <si>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</si>
  <si>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</si>
  <si>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</si>
  <si>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</si>
  <si>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</si>
  <si>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</si>
  <si>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</si>
  <si>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</si>
  <si>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</si>
  <si>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</si>
  <si>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</si>
  <si>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</si>
  <si>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</si>
  <si>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</si>
  <si>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</si>
  <si>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</si>
  <si>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</si>
  <si>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</si>
  <si>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</si>
  <si>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</si>
  <si>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</si>
  <si>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</si>
  <si>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</si>
  <si>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</si>
  <si>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</si>
  <si>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</si>
  <si>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</si>
  <si>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</si>
  <si>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</si>
  <si>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</si>
  <si>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</si>
  <si>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</si>
  <si>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</si>
  <si>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</si>
  <si>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</si>
  <si>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</si>
  <si>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</si>
  <si>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</si>
  <si>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</si>
  <si>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</si>
  <si>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</si>
  <si>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</si>
  <si>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</si>
  <si>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</si>
  <si>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</si>
  <si>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</si>
  <si>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</si>
  <si>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</si>
  <si>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</si>
  <si>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</si>
  <si>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</si>
  <si>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</si>
  <si>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</si>
  <si>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</si>
  <si>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</si>
  <si>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</si>
  <si>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</si>
  <si>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</si>
  <si>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</si>
  <si>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</si>
  <si>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</si>
  <si>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</si>
  <si>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</si>
  <si>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</si>
  <si>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</si>
  <si>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</si>
  <si>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</si>
  <si>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</si>
  <si>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</si>
  <si>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</si>
  <si>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</si>
  <si>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</si>
  <si>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</si>
  <si>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</si>
  <si>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</si>
  <si>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</si>
  <si>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</si>
  <si>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</si>
  <si>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</si>
  <si>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</si>
  <si>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</si>
  <si>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</si>
  <si>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</si>
  <si>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</si>
  <si>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</si>
  <si>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</si>
  <si>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</si>
  <si>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</si>
  <si>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</si>
  <si>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</si>
  <si>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</si>
  <si>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</si>
  <si>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</si>
  <si>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</si>
  <si>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</si>
  <si>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</si>
  <si>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</si>
  <si>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</si>
  <si>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</si>
  <si>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</si>
  <si>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</si>
  <si>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</si>
  <si>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</si>
  <si>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</si>
  <si>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</si>
  <si>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</si>
  <si>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</si>
  <si>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</si>
  <si>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</si>
  <si>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</si>
  <si>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</si>
  <si>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</si>
  <si>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</si>
  <si>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</si>
  <si>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</si>
  <si>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</si>
  <si>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</si>
  <si>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</si>
  <si>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</si>
  <si>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</si>
  <si>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</si>
  <si>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</si>
  <si>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</si>
  <si>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</si>
  <si>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</si>
  <si>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</si>
  <si>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</si>
  <si>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</si>
  <si>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</si>
  <si>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</si>
  <si>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</si>
  <si>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</si>
  <si>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</si>
  <si>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</si>
  <si>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</si>
  <si>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</si>
  <si>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</si>
  <si>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</si>
  <si>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</si>
  <si>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</si>
  <si>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</si>
  <si>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</si>
  <si>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</si>
  <si>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</si>
  <si>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</si>
  <si>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</si>
  <si>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</si>
  <si>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</si>
  <si>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</si>
  <si>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</si>
  <si>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</si>
  <si>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</si>
  <si>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</si>
  <si>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</si>
  <si>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</si>
  <si>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</si>
  <si>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</si>
  <si>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</si>
  <si>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</si>
  <si>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</si>
  <si>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</si>
  <si>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</si>
  <si>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</si>
  <si>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</si>
  <si>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</si>
  <si>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</si>
  <si>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</si>
  <si>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</si>
  <si>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</si>
  <si>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</si>
  <si>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</si>
  <si>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</si>
  <si>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</si>
  <si>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</si>
  <si>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</si>
  <si>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</si>
  <si>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</si>
  <si>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</si>
  <si>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</si>
  <si>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</si>
  <si>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</si>
  <si>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</si>
  <si>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</si>
  <si>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</si>
  <si>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</si>
  <si>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</si>
  <si>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</si>
  <si>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</si>
  <si>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</si>
  <si>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</si>
  <si>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</si>
  <si>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</si>
  <si>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</si>
  <si>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</si>
  <si>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</si>
  <si>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</si>
  <si>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</si>
  <si>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</si>
  <si>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</si>
  <si>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</si>
  <si>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</si>
  <si>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</si>
  <si>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</si>
  <si>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</si>
  <si>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</si>
  <si>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</si>
  <si>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</si>
  <si>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</si>
  <si>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</si>
  <si>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</si>
  <si>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</si>
  <si>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</si>
  <si>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</si>
  <si>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</si>
  <si>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</si>
  <si>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</si>
  <si>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</si>
  <si>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</si>
  <si>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</si>
  <si>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</si>
  <si>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</si>
  <si>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</si>
  <si>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</si>
  <si>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</si>
  <si>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</si>
  <si>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</si>
  <si>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</si>
  <si>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</si>
  <si>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</si>
  <si>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</si>
  <si>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</si>
  <si>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</si>
  <si>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</si>
  <si>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</si>
  <si>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</si>
  <si>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</si>
  <si>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</si>
  <si>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</si>
  <si>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</si>
  <si>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</si>
  <si>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</si>
  <si>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</si>
  <si>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</si>
  <si>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</si>
  <si>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</si>
  <si>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</si>
  <si>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</si>
  <si>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</si>
  <si>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</si>
  <si>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</si>
  <si>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</si>
  <si>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</si>
  <si>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</si>
  <si>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</si>
  <si>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</si>
  <si>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</si>
  <si>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</si>
  <si>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</si>
  <si>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</si>
  <si>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</si>
  <si>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</si>
  <si>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</si>
  <si>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</si>
  <si>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</si>
  <si>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</si>
  <si>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</si>
  <si>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</si>
  <si>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</si>
  <si>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</si>
  <si>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</si>
  <si>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</si>
  <si>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</si>
  <si>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</si>
  <si>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</si>
  <si>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</si>
  <si>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</si>
  <si>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</si>
  <si>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</si>
  <si>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</si>
  <si>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</si>
  <si>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</si>
  <si>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</si>
  <si>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</si>
  <si>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</si>
  <si>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</si>
  <si>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</si>
  <si>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</si>
  <si>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</si>
  <si>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</si>
  <si>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</si>
  <si>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</si>
  <si>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</si>
  <si>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</si>
  <si>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</si>
  <si>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</si>
  <si>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</si>
  <si>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</si>
  <si>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</si>
  <si>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</si>
  <si>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</si>
  <si>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</si>
  <si>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</si>
  <si>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</si>
  <si>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</si>
  <si>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</si>
  <si>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</si>
  <si>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</si>
  <si>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</si>
  <si>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</si>
  <si>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</si>
  <si>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</si>
  <si>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</si>
  <si>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</si>
  <si>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</si>
  <si>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</si>
  <si>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</si>
  <si>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</si>
  <si>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</si>
  <si>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</si>
  <si>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</si>
  <si>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</si>
  <si>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</si>
  <si>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</si>
  <si>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</si>
  <si>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</si>
  <si>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</si>
  <si>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</si>
  <si>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</si>
  <si>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</si>
  <si>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</si>
  <si>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</si>
  <si>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</si>
  <si>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</si>
  <si>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</si>
  <si>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</si>
  <si>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</si>
  <si>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</si>
  <si>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</si>
  <si>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</si>
  <si>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</si>
  <si>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</si>
  <si>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</si>
  <si>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</si>
  <si>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</si>
  <si>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</si>
  <si>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</si>
  <si>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</si>
  <si>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</si>
  <si>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</si>
  <si>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</si>
  <si>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</si>
  <si>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</si>
  <si>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</si>
  <si>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</si>
  <si>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</si>
  <si>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</si>
  <si>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</si>
  <si>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</si>
  <si>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</si>
  <si>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</si>
  <si>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</si>
  <si>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</si>
  <si>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</si>
  <si>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</si>
  <si>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</si>
  <si>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</si>
  <si>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</si>
  <si>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</si>
  <si>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</si>
  <si>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</si>
  <si>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</si>
  <si>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</si>
  <si>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</si>
  <si>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</si>
  <si>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</si>
  <si>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</si>
  <si>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</si>
  <si>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</si>
  <si>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</si>
  <si>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</si>
  <si>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</si>
  <si>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</si>
  <si>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</si>
  <si>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</si>
  <si>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</si>
  <si>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</si>
  <si>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</si>
  <si>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</si>
  <si>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</si>
  <si>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</si>
  <si>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</si>
  <si>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</si>
  <si>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</si>
  <si>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</si>
  <si>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</si>
  <si>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</si>
  <si>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</si>
  <si>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</si>
  <si>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</si>
  <si>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</si>
  <si>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</si>
  <si>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</si>
  <si>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</si>
  <si>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</si>
  <si>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</si>
  <si>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</si>
  <si>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</si>
  <si>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</si>
  <si>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</si>
  <si>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</si>
  <si>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</si>
  <si>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</si>
  <si>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</si>
  <si>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</si>
  <si>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</si>
  <si>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</si>
  <si>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</si>
  <si>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</si>
  <si>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</si>
  <si>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</si>
  <si>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</si>
  <si>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</si>
  <si>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</si>
  <si>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</si>
  <si>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</si>
  <si>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</si>
  <si>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</si>
  <si>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</si>
  <si>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</si>
  <si>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</si>
  <si>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</si>
  <si>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</si>
  <si>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</si>
  <si>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</si>
  <si>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</si>
  <si>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</si>
  <si>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</si>
  <si>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</si>
  <si>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</si>
  <si>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</si>
  <si>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</si>
  <si>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</si>
  <si>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</si>
  <si>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</si>
  <si>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</si>
  <si>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</si>
  <si>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</si>
  <si>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</si>
  <si>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</si>
  <si>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</si>
  <si>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</si>
  <si>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</si>
  <si>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</si>
  <si>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</si>
  <si>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</si>
  <si>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</si>
  <si>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</si>
  <si>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</si>
  <si>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</si>
  <si>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</si>
  <si>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</si>
  <si>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</si>
  <si>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</si>
  <si>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</si>
  <si>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</si>
  <si>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</si>
  <si>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</si>
  <si>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</si>
  <si>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</si>
  <si>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</si>
  <si>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</si>
  <si>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</si>
  <si>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</si>
  <si>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</si>
  <si>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</si>
  <si>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</si>
  <si>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</si>
  <si>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</si>
  <si>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</si>
  <si>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</si>
  <si>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</si>
  <si>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</si>
  <si>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</si>
  <si>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</si>
  <si>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</si>
  <si>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</si>
  <si>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</si>
  <si>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</si>
  <si>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</si>
  <si>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</si>
  <si>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</si>
  <si>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</si>
  <si>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</si>
  <si>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</si>
  <si>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</si>
  <si>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</si>
  <si>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</si>
  <si>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</si>
  <si>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</si>
  <si>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</si>
  <si>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</si>
  <si>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</si>
  <si>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</si>
  <si>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</si>
  <si>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</si>
  <si>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</si>
  <si>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</si>
  <si>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</si>
  <si>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</si>
  <si>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</si>
  <si>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</si>
  <si>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</si>
  <si>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</si>
  <si>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</si>
  <si>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</si>
  <si>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</si>
  <si>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</si>
  <si>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</si>
  <si>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</si>
  <si>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</si>
  <si>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</si>
  <si>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</si>
  <si>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</si>
  <si>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</si>
  <si>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</si>
  <si>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</si>
  <si>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</si>
  <si>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</si>
  <si>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</si>
  <si>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</si>
  <si>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</si>
  <si>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</si>
  <si>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</si>
  <si>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</si>
  <si>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</si>
  <si>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</si>
  <si>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</si>
  <si>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</si>
  <si>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</si>
  <si>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</si>
  <si>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</si>
  <si>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</si>
  <si>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</si>
  <si>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</si>
  <si>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</si>
  <si>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</si>
  <si>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</si>
  <si>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</si>
  <si>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</si>
  <si>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</si>
  <si>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</si>
  <si>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</si>
  <si>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</si>
  <si>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</si>
  <si>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</si>
  <si>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</si>
  <si>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</si>
  <si>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</si>
  <si>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</si>
  <si>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</si>
  <si>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</si>
  <si>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</si>
  <si>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</si>
  <si>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</si>
  <si>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</si>
  <si>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</si>
  <si>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</si>
  <si>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</si>
  <si>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</si>
  <si>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</si>
  <si>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</si>
  <si>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</si>
  <si>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</si>
  <si>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</si>
  <si>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</si>
  <si>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</si>
  <si>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</si>
  <si>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</si>
  <si>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</si>
  <si>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</si>
  <si>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</si>
  <si>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</si>
  <si>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</si>
  <si>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</si>
  <si>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</si>
  <si>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</si>
  <si>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</si>
  <si>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</si>
  <si>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</si>
  <si>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</si>
  <si>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</si>
  <si>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</si>
  <si>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</si>
  <si>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</si>
  <si>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</si>
  <si>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</si>
  <si>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</si>
  <si>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</si>
  <si>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</si>
  <si>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</si>
  <si>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</si>
  <si>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</si>
  <si>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</si>
  <si>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</si>
  <si>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</si>
  <si>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</si>
  <si>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</si>
  <si>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</si>
  <si>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</si>
  <si>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</si>
  <si>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</si>
  <si>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</si>
  <si>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</si>
  <si>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</si>
  <si>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</si>
  <si>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</si>
  <si>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</si>
  <si>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</si>
  <si>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</si>
  <si>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</si>
  <si>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</si>
  <si>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</si>
  <si>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</si>
  <si>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</si>
  <si>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</si>
  <si>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</si>
  <si>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</si>
  <si>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</si>
  <si>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</si>
  <si>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</si>
  <si>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</si>
  <si>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</si>
  <si>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</si>
  <si>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</si>
  <si>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</si>
  <si>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</si>
  <si>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</si>
  <si>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</si>
  <si>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</si>
  <si>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</si>
  <si>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</si>
  <si>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</si>
  <si>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</si>
  <si>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</si>
  <si>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</si>
  <si>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</si>
  <si>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</si>
  <si>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</si>
  <si>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</si>
  <si>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</si>
  <si>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</si>
  <si>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</si>
  <si>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</si>
  <si>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</si>
  <si>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</si>
  <si>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</si>
  <si>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</si>
  <si>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</si>
  <si>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</si>
  <si>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</si>
  <si>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</si>
  <si>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</si>
  <si>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</si>
  <si>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</si>
  <si>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</si>
  <si>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</si>
  <si>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</si>
  <si>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</si>
  <si>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</si>
  <si>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</si>
  <si>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</si>
  <si>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</si>
  <si>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</si>
  <si>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</si>
  <si>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</si>
  <si>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</si>
  <si>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</si>
  <si>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</si>
  <si>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</si>
  <si>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</si>
  <si>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</si>
  <si>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</si>
  <si>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</si>
  <si>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</si>
  <si>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</si>
  <si>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</si>
  <si>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</si>
  <si>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</si>
  <si>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</si>
  <si>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</si>
  <si>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</si>
  <si>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</si>
  <si>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</si>
  <si>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</si>
  <si>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</si>
  <si>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</si>
  <si>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</si>
  <si>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</si>
  <si>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</si>
  <si>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</si>
  <si>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</si>
  <si>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</si>
  <si>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</si>
  <si>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</si>
  <si>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</si>
  <si>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</si>
  <si>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</si>
  <si>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</si>
  <si>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</si>
  <si>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</si>
  <si>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</si>
  <si>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</si>
  <si>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</si>
  <si>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</si>
  <si>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</si>
  <si>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</si>
  <si>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</si>
  <si>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</si>
  <si>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</si>
  <si>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</si>
  <si>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</si>
  <si>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</si>
  <si>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</si>
  <si>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</si>
  <si>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</si>
  <si>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</si>
  <si>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</si>
  <si>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</si>
  <si>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</si>
  <si>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</si>
  <si>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</si>
  <si>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</si>
  <si>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</si>
  <si>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</si>
  <si>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</si>
  <si>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</si>
  <si>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</si>
  <si>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</si>
  <si>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</si>
  <si>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</si>
  <si>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</si>
  <si>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</si>
  <si>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</si>
  <si>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</si>
  <si>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</si>
  <si>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</si>
  <si>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</si>
  <si>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</si>
  <si>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</si>
  <si>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</si>
  <si>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</si>
  <si>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</si>
  <si>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</si>
  <si>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</si>
  <si>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</si>
  <si>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</si>
  <si>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</si>
  <si>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</si>
  <si>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</si>
  <si>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</si>
  <si>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</si>
  <si>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</si>
  <si>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</si>
  <si>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</si>
  <si>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</si>
  <si>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</si>
  <si>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</si>
  <si>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</si>
  <si>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</si>
  <si>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</si>
  <si>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</si>
  <si>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</si>
  <si>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</si>
  <si>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</si>
  <si>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</si>
  <si>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</si>
  <si>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</si>
  <si>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</si>
  <si>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</si>
  <si>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</si>
  <si>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</si>
  <si>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</si>
  <si>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</si>
  <si>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</si>
  <si>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</si>
  <si>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</si>
  <si>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</si>
  <si>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</si>
  <si>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</si>
  <si>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</si>
  <si>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</si>
  <si>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</si>
  <si>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</si>
  <si>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</si>
  <si>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</si>
  <si>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</si>
  <si>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</si>
  <si>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</si>
  <si>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</si>
  <si>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</si>
  <si>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</si>
  <si>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</si>
  <si>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</si>
  <si>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</si>
  <si>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</si>
  <si>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</si>
  <si>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</si>
  <si>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</si>
  <si>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</si>
  <si>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</si>
  <si>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</si>
  <si>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</si>
  <si>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</si>
  <si>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</si>
  <si>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</si>
  <si>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</si>
  <si>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</si>
  <si>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</si>
  <si>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</si>
  <si>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</si>
  <si>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</si>
  <si>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</si>
  <si>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</si>
  <si>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</si>
  <si>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</si>
  <si>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</si>
  <si>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</si>
  <si>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</si>
  <si>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</si>
  <si>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</si>
  <si>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</si>
  <si>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</si>
  <si>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</si>
  <si>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</si>
  <si>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</si>
  <si>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</si>
  <si>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</si>
  <si>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</si>
  <si>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</si>
  <si>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</si>
  <si>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</si>
  <si>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</si>
  <si>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</si>
  <si>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</si>
  <si>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</si>
  <si>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</si>
  <si>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</si>
  <si>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</si>
  <si>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</si>
  <si>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</si>
  <si>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</si>
  <si>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</si>
  <si>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</si>
  <si>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</si>
  <si>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</si>
  <si>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</si>
  <si>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</si>
  <si>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</si>
  <si>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</si>
  <si>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</si>
  <si>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</si>
  <si>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</si>
  <si>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</si>
  <si>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</si>
  <si>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</si>
  <si>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</si>
  <si>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</si>
  <si>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</si>
  <si>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</si>
  <si>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</si>
  <si>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</si>
  <si>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</si>
  <si>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</si>
  <si>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</si>
  <si>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</si>
  <si>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</si>
  <si>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</si>
  <si>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</si>
  <si>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</si>
  <si>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</si>
  <si>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</si>
  <si>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</si>
  <si>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</si>
  <si>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</si>
  <si>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</si>
  <si>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</si>
  <si>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</si>
  <si>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</si>
  <si>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</si>
  <si>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</si>
  <si>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</si>
  <si>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</si>
  <si>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</si>
  <si>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</si>
  <si>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</si>
  <si>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</si>
  <si>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</si>
  <si>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</si>
  <si>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</si>
  <si>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</si>
  <si>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</si>
  <si>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</si>
  <si>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</si>
  <si>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</si>
  <si>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</si>
  <si>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</si>
  <si>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</si>
  <si>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</si>
  <si>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</si>
  <si>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</si>
  <si>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</si>
  <si>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</si>
  <si>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</si>
  <si>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</si>
  <si>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</si>
  <si>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</si>
  <si>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</si>
  <si>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</si>
  <si>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</si>
  <si>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</si>
  <si>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</si>
  <si>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</si>
  <si>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</si>
  <si>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</si>
  <si>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</si>
  <si>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</si>
  <si>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</si>
  <si>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</si>
  <si>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</si>
  <si>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</si>
  <si>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</si>
  <si>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</si>
  <si>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</si>
  <si>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</si>
  <si>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</si>
  <si>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</si>
  <si>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</si>
  <si>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</si>
  <si>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</si>
  <si>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</si>
  <si>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</si>
  <si>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</si>
  <si>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</si>
  <si>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</si>
  <si>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</si>
  <si>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</si>
  <si>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</si>
  <si>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</si>
  <si>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</si>
  <si>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</si>
  <si>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</si>
  <si>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</si>
  <si>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</si>
  <si>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</si>
  <si>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</si>
  <si>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</si>
  <si>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</si>
  <si>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</si>
  <si>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</si>
  <si>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</si>
  <si>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</si>
  <si>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</si>
  <si>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</si>
  <si>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</si>
  <si>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</si>
  <si>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</si>
  <si>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</si>
  <si>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</si>
  <si>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</si>
  <si>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</si>
  <si>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</si>
  <si>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</si>
  <si>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</si>
  <si>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</si>
  <si>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</si>
  <si>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</si>
  <si>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</si>
  <si>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</si>
  <si>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</si>
  <si>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</si>
  <si>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</si>
  <si>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</si>
  <si>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</si>
  <si>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</si>
  <si>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</si>
  <si>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</si>
  <si>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</si>
  <si>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</si>
  <si>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</si>
  <si>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</si>
  <si>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</si>
  <si>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</si>
  <si>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</si>
  <si>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</si>
  <si>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</si>
  <si>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</si>
  <si>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</si>
  <si>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</si>
  <si>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</si>
  <si>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</si>
  <si>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</si>
  <si>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</si>
  <si>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</si>
  <si>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</si>
  <si>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</si>
  <si>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</si>
  <si>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</si>
  <si>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</si>
  <si>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</si>
  <si>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</si>
  <si>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</si>
  <si>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</si>
  <si>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</si>
  <si>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</si>
  <si>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</si>
  <si>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</si>
  <si>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</si>
  <si>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</si>
  <si>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</si>
  <si>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</si>
  <si>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</si>
  <si>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</si>
  <si>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</si>
  <si>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</si>
  <si>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</si>
  <si>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</si>
  <si>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</si>
  <si>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</si>
  <si>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</si>
  <si>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</si>
  <si>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</si>
  <si>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</si>
  <si>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</si>
  <si>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</si>
  <si>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</si>
  <si>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</si>
  <si>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</si>
  <si>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</si>
  <si>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</si>
  <si>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</si>
  <si>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</si>
  <si>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</si>
  <si>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</si>
  <si>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</si>
  <si>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</si>
  <si>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</si>
  <si>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</si>
  <si>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</si>
  <si>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</si>
  <si>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</si>
  <si>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</si>
  <si>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</si>
  <si>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</si>
  <si>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</si>
  <si>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</si>
  <si>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</si>
  <si>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</si>
  <si>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</si>
  <si>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</si>
  <si>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</si>
  <si>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</si>
  <si>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</si>
  <si>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</si>
  <si>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</si>
  <si>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</si>
  <si>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</si>
  <si>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</si>
  <si>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</si>
  <si>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</si>
  <si>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</si>
  <si>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</si>
  <si>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</si>
  <si>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</si>
  <si>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</si>
  <si>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</si>
  <si>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</si>
  <si>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</si>
  <si>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</si>
  <si>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</si>
  <si>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</si>
  <si>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</si>
  <si>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</si>
  <si>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</si>
  <si>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</si>
  <si>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</si>
  <si>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</si>
  <si>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</si>
  <si>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</si>
  <si>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</si>
  <si>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</si>
  <si>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</si>
  <si>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</si>
  <si>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</si>
  <si>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</si>
  <si>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</si>
  <si>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</si>
  <si>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</si>
  <si>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</si>
  <si>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</si>
  <si>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</si>
  <si>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</si>
  <si>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</si>
  <si>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</si>
  <si>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</si>
  <si>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</si>
  <si>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</si>
  <si>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</si>
  <si>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</si>
  <si>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</si>
  <si>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</si>
  <si>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</si>
  <si>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</si>
  <si>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</si>
  <si>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</si>
  <si>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</si>
  <si>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</si>
  <si>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</si>
  <si>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</si>
  <si>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</si>
  <si>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</si>
  <si>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</si>
  <si>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</si>
  <si>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</si>
  <si>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</si>
  <si>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</si>
  <si>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</si>
  <si>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</si>
  <si>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</si>
  <si>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</si>
  <si>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</si>
  <si>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</si>
  <si>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</si>
  <si>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</si>
  <si>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</si>
  <si>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</si>
  <si>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</si>
  <si>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</si>
  <si>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</si>
  <si>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</si>
  <si>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</si>
  <si>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</si>
  <si>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</si>
  <si>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</si>
  <si>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</si>
  <si>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</si>
  <si>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</si>
  <si>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</si>
  <si>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</si>
  <si>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</si>
  <si>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</si>
  <si>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</si>
  <si>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</si>
  <si>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</si>
  <si>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</si>
  <si>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</si>
  <si>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</si>
  <si>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</si>
  <si>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</si>
  <si>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</si>
  <si>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</si>
  <si>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</si>
  <si>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</si>
  <si>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</si>
  <si>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</si>
  <si>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</si>
  <si>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</si>
  <si>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</si>
  <si>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</si>
  <si>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</si>
  <si>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</si>
  <si>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</si>
  <si>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</si>
  <si>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</si>
  <si>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</si>
  <si>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</si>
  <si>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</si>
  <si>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</si>
  <si>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</si>
  <si>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</si>
  <si>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</si>
  <si>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</si>
  <si>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</si>
  <si>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</si>
  <si>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</si>
  <si>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</si>
  <si>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</si>
  <si>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</si>
  <si>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</si>
  <si>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</si>
  <si>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</si>
  <si>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</si>
  <si>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</si>
  <si>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</si>
  <si>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</si>
  <si>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</si>
  <si>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</si>
  <si>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</si>
  <si>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</si>
  <si>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</si>
  <si>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</si>
  <si>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</si>
  <si>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</si>
  <si>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</si>
  <si>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</si>
  <si>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</si>
  <si>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</si>
  <si>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</si>
  <si>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</si>
  <si>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</si>
  <si>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</si>
  <si>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</si>
  <si>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</si>
  <si>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</si>
  <si>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</si>
  <si>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</si>
  <si>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</si>
  <si>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</si>
  <si>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</si>
  <si>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</si>
  <si>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</si>
  <si>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</si>
  <si>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</si>
  <si>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</si>
  <si>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</si>
  <si>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</si>
  <si>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</si>
  <si>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</si>
  <si>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</si>
  <si>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</si>
  <si>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</si>
  <si>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</si>
  <si>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</si>
  <si>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</si>
  <si>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</si>
  <si>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</si>
  <si>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</si>
  <si>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</si>
  <si>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</si>
  <si>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</si>
  <si>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</si>
  <si>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</si>
  <si>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</si>
  <si>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</si>
  <si>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</si>
  <si>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</si>
  <si>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</si>
  <si>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</si>
  <si>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</si>
  <si>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</si>
  <si>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</si>
  <si>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</si>
  <si>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</si>
  <si>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</si>
  <si>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</si>
  <si>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</si>
  <si>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</si>
  <si>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</si>
  <si>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</si>
  <si>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</si>
  <si>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</si>
  <si>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</si>
  <si>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</si>
  <si>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</si>
  <si>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</si>
  <si>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</si>
  <si>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</si>
  <si>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</si>
  <si>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</si>
  <si>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</si>
  <si>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</si>
  <si>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</si>
  <si>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</si>
  <si>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</si>
  <si>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</si>
  <si>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</si>
  <si>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</si>
  <si>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</si>
  <si>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</si>
  <si>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</si>
  <si>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</si>
  <si>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</si>
  <si>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</si>
  <si>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</si>
  <si>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</si>
  <si>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</si>
  <si>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</si>
  <si>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</si>
  <si>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</si>
  <si>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</si>
  <si>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</si>
  <si>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</si>
  <si>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</si>
  <si>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</si>
  <si>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</si>
  <si>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</si>
  <si>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</si>
  <si>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</si>
  <si>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</si>
  <si>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</si>
  <si>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</si>
  <si>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</si>
  <si>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</si>
  <si>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</si>
  <si>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</si>
  <si>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</si>
  <si>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</si>
  <si>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</si>
  <si>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</si>
  <si>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</si>
  <si>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</si>
  <si>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</si>
  <si>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</si>
  <si>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</si>
  <si>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</si>
  <si>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</si>
  <si>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</si>
  <si>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</si>
  <si>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</si>
  <si>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</si>
  <si>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</si>
  <si>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</si>
  <si>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</si>
  <si>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</si>
  <si>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</si>
  <si>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</si>
  <si>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</si>
  <si>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</si>
  <si>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</si>
  <si>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</si>
  <si>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</si>
  <si>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</si>
  <si>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</si>
  <si>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</si>
  <si>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</si>
  <si>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</si>
  <si>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</si>
  <si>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</si>
  <si>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</si>
  <si>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</si>
  <si>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</si>
  <si>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</si>
  <si>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</si>
  <si>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</si>
  <si>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</si>
  <si>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</si>
  <si>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</si>
  <si>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</si>
  <si>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</si>
  <si>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</si>
  <si>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</si>
  <si>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</si>
  <si>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</si>
  <si>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</si>
  <si>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</si>
  <si>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</si>
  <si>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</si>
  <si>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</si>
  <si>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</si>
  <si>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</si>
  <si>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</si>
  <si>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</si>
  <si>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</si>
  <si>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</si>
  <si>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</si>
  <si>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</si>
  <si>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</si>
  <si>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</si>
  <si>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</si>
  <si>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</si>
  <si>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</si>
  <si>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</si>
  <si>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</si>
  <si>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</si>
  <si>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</si>
  <si>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</si>
  <si>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</si>
  <si>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</si>
  <si>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</si>
  <si>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</si>
  <si>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</si>
  <si>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</si>
  <si>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</si>
  <si>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</si>
  <si>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</si>
  <si>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</si>
  <si>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</si>
  <si>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</si>
  <si>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</si>
  <si>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</si>
  <si>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</si>
  <si>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</si>
  <si>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</si>
  <si>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</si>
  <si>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</si>
  <si>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</si>
  <si>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</si>
  <si>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</si>
  <si>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</si>
  <si>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</si>
  <si>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</si>
  <si>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</si>
  <si>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</si>
  <si>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</si>
  <si>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</si>
  <si>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</si>
  <si>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</si>
  <si>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</si>
  <si>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</si>
  <si>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</si>
  <si>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</si>
  <si>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</si>
  <si>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</si>
  <si>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</si>
  <si>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</si>
  <si>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</si>
  <si>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</si>
  <si>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</si>
  <si>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</si>
  <si>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</si>
  <si>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</si>
  <si>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</si>
  <si>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</si>
  <si>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</si>
  <si>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</si>
  <si>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</si>
  <si>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</si>
  <si>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</si>
  <si>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</si>
  <si>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</si>
  <si>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</si>
  <si>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</si>
  <si>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</si>
  <si>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</si>
  <si>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</si>
  <si>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</si>
  <si>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</si>
  <si>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</si>
  <si>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</si>
  <si>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</si>
  <si>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</si>
  <si>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</si>
  <si>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</si>
  <si>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</si>
  <si>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</si>
  <si>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</si>
  <si>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</si>
  <si>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</si>
  <si>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</si>
  <si>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</si>
  <si>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</si>
  <si>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</si>
  <si>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</si>
  <si>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</si>
  <si>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</si>
  <si>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</si>
  <si>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</si>
  <si>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</si>
  <si>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</si>
  <si>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</si>
  <si>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</si>
  <si>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</si>
  <si>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</si>
  <si>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</si>
  <si>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</si>
  <si>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</si>
  <si>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</si>
  <si>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</si>
  <si>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</si>
  <si>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</si>
  <si>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</si>
  <si>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</si>
  <si>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</si>
  <si>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</si>
  <si>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</si>
  <si>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</si>
  <si>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</si>
  <si>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</si>
  <si>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</si>
  <si>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</si>
  <si>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</si>
  <si>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</si>
  <si>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</si>
  <si>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</si>
  <si>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</si>
  <si>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</si>
  <si>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</si>
  <si>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</si>
  <si>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</si>
  <si>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</si>
  <si>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</si>
  <si>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</si>
  <si>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</si>
  <si>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</si>
  <si>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</si>
  <si>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</si>
  <si>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</si>
  <si>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</si>
  <si>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</si>
  <si>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</si>
  <si>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</si>
  <si>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</si>
  <si>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</si>
  <si>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</si>
  <si>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</si>
  <si>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</si>
  <si>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</si>
  <si>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</si>
  <si>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</si>
  <si>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</si>
  <si>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</si>
  <si>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</si>
  <si>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</si>
  <si>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</si>
  <si>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</si>
  <si>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</si>
  <si>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</si>
  <si>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</si>
  <si>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</si>
  <si>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</si>
  <si>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</si>
  <si>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</si>
  <si>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</si>
  <si>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</si>
  <si>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</si>
  <si>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</si>
  <si>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</si>
  <si>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</si>
  <si>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</si>
  <si>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</si>
  <si>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</si>
  <si>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</si>
  <si>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</si>
  <si>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</si>
  <si>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</si>
  <si>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</si>
  <si>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</si>
  <si>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</si>
  <si>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</si>
  <si>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</si>
  <si>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</si>
  <si>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</si>
  <si>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</si>
  <si>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</si>
  <si>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</si>
  <si>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</si>
  <si>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</si>
  <si>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</si>
  <si>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</si>
  <si>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</si>
  <si>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</si>
  <si>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</si>
  <si>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</si>
  <si>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</si>
  <si>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</si>
  <si>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</si>
  <si>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</si>
  <si>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</si>
  <si>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</si>
  <si>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</si>
  <si>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</si>
  <si>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</si>
  <si>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</si>
  <si>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</si>
  <si>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</si>
  <si>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</si>
  <si>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</si>
  <si>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</si>
  <si>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</si>
  <si>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</si>
  <si>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</si>
  <si>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</si>
  <si>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</si>
  <si>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</si>
  <si>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</si>
  <si>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</si>
  <si>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</si>
  <si>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</si>
  <si>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</si>
  <si>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</si>
  <si>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</si>
  <si>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</si>
  <si>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</si>
  <si>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</si>
  <si>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</si>
  <si>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</si>
  <si>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</si>
  <si>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</si>
  <si>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</si>
  <si>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</si>
  <si>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</si>
  <si>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</si>
  <si>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</si>
  <si>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</si>
  <si>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</si>
  <si>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</si>
  <si>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</si>
  <si>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</si>
  <si>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</si>
  <si>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</si>
  <si>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</si>
  <si>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</si>
  <si>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</si>
  <si>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</si>
  <si>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</si>
  <si>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</si>
  <si>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</si>
  <si>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</si>
  <si>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</si>
  <si>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</si>
  <si>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</si>
  <si>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</si>
  <si>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</si>
  <si>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</si>
  <si>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</si>
  <si>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</si>
  <si>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</si>
  <si>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</si>
  <si>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</si>
  <si>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</si>
  <si>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</si>
  <si>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</si>
  <si>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</si>
  <si>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</si>
  <si>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</si>
  <si>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</si>
  <si>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</si>
  <si>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</si>
  <si>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</si>
  <si>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</si>
  <si>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</si>
  <si>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</si>
  <si>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</si>
  <si>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</si>
  <si>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</si>
  <si>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</si>
  <si>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</si>
  <si>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</si>
  <si>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</si>
  <si>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</si>
  <si>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</si>
  <si>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</si>
  <si>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</si>
  <si>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</si>
  <si>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</si>
  <si>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</si>
  <si>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</si>
  <si>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</si>
  <si>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</si>
  <si>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</si>
  <si>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</si>
  <si>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</si>
  <si>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</si>
  <si>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</si>
  <si>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</si>
  <si>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</si>
  <si>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</si>
  <si>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</si>
  <si>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</si>
  <si>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</si>
  <si>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</si>
  <si>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</si>
  <si>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</si>
  <si>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</si>
  <si>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</si>
  <si>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</si>
  <si>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</si>
  <si>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</si>
  <si>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</si>
  <si>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</si>
  <si>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</si>
  <si>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</si>
  <si>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</si>
  <si>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</si>
  <si>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</si>
  <si>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</si>
  <si>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</si>
  <si>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</si>
  <si>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</si>
  <si>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</si>
  <si>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</si>
  <si>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</si>
  <si>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</si>
  <si>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</si>
  <si>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</si>
  <si>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</si>
  <si>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</si>
  <si>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</si>
  <si>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</si>
  <si>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</si>
  <si>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</si>
  <si>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</si>
  <si>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</si>
  <si>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</si>
  <si>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</si>
  <si>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</si>
  <si>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</si>
  <si>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</si>
  <si>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</si>
  <si>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</si>
  <si>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</si>
  <si>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</si>
  <si>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</si>
  <si>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</si>
  <si>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</si>
  <si>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</si>
  <si>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</si>
  <si>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</si>
  <si>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</si>
  <si>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</si>
  <si>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</si>
  <si>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</si>
  <si>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</si>
  <si>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</si>
  <si>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</si>
  <si>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</si>
  <si>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</si>
  <si>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</si>
  <si>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</si>
  <si>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</si>
  <si>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</si>
  <si>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</si>
  <si>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</si>
  <si>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</si>
  <si>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</si>
  <si>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</si>
  <si>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</si>
  <si>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</si>
  <si>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</si>
  <si>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</si>
  <si>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</si>
  <si>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</si>
  <si>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</si>
  <si>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</si>
  <si>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</si>
  <si>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</si>
  <si>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</si>
  <si>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</si>
  <si>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</si>
  <si>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</si>
  <si>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</si>
  <si>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</si>
  <si>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</si>
  <si>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</si>
  <si>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</si>
  <si>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</si>
  <si>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</si>
  <si>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</si>
  <si>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</si>
  <si>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</si>
  <si>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</si>
  <si>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</si>
  <si>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</si>
  <si>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</si>
  <si>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</si>
  <si>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</si>
  <si>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</si>
  <si>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</si>
  <si>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</si>
  <si>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</si>
  <si>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</si>
  <si>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</si>
  <si>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</si>
  <si>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</si>
  <si>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</si>
  <si>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</si>
  <si>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</si>
  <si>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</si>
  <si>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</si>
  <si>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</si>
  <si>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</si>
  <si>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</si>
  <si>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</si>
  <si>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</si>
  <si>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</si>
  <si>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</si>
  <si>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</si>
  <si>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</si>
  <si>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</si>
  <si>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</si>
  <si>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</si>
  <si>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</si>
  <si>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</si>
  <si>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</si>
  <si>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</si>
  <si>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</si>
  <si>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</si>
  <si>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</si>
  <si>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</si>
  <si>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</si>
  <si>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</si>
  <si>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</si>
  <si>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</si>
  <si>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</si>
  <si>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</si>
  <si>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</si>
  <si>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</si>
  <si>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</si>
  <si>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</si>
  <si>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</si>
  <si>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</si>
  <si>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</si>
  <si>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</si>
  <si>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</si>
  <si>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</si>
  <si>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</si>
  <si>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</si>
  <si>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</si>
  <si>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</si>
  <si>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</si>
  <si>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</si>
  <si>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</si>
  <si>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</si>
  <si>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</si>
  <si>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</si>
  <si>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</si>
  <si>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</si>
  <si>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</si>
  <si>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</si>
  <si>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</si>
  <si>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</si>
  <si>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</si>
  <si>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</si>
  <si>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</si>
  <si>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</si>
  <si>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</si>
  <si>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</si>
  <si>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</si>
  <si>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</si>
  <si>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</si>
  <si>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</si>
  <si>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</si>
  <si>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</si>
  <si>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</si>
  <si>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</si>
  <si>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</si>
  <si>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</si>
  <si>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</si>
  <si>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</si>
  <si>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</si>
  <si>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</si>
  <si>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</si>
  <si>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</si>
  <si>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</si>
  <si>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</si>
  <si>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</si>
  <si>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</si>
  <si>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</si>
  <si>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</si>
  <si>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</si>
  <si>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</si>
  <si>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</si>
  <si>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</si>
  <si>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</si>
  <si>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</si>
  <si>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</si>
  <si>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</si>
  <si>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</si>
  <si>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</si>
  <si>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</si>
  <si>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</si>
  <si>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</si>
  <si>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</si>
  <si>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</si>
  <si>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</si>
  <si>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</si>
  <si>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</si>
  <si>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</si>
  <si>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</si>
  <si>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</si>
  <si>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</si>
  <si>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</si>
  <si>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</si>
  <si>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</si>
  <si>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</si>
  <si>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</si>
  <si>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</si>
  <si>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</si>
  <si>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</si>
  <si>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</si>
  <si>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</si>
  <si>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</si>
  <si>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</si>
  <si>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</si>
  <si>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</si>
  <si>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</si>
  <si>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</si>
  <si>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</si>
  <si>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</si>
  <si>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</si>
  <si>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</si>
  <si>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</si>
  <si>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</si>
  <si>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</si>
  <si>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</si>
  <si>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</si>
  <si>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</si>
  <si>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</si>
  <si>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</si>
  <si>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</si>
  <si>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</si>
  <si>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</si>
  <si>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</si>
  <si>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</si>
  <si>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</si>
  <si>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</si>
  <si>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</si>
  <si>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</si>
  <si>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</si>
  <si>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</si>
  <si>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</si>
  <si>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</si>
  <si>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</si>
  <si>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</si>
  <si>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</si>
  <si>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</si>
  <si>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</si>
  <si>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</si>
  <si>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</si>
  <si>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</si>
  <si>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</si>
  <si>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</si>
  <si>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</si>
  <si>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</si>
  <si>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</si>
  <si>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</si>
  <si>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</si>
  <si>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</si>
  <si>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</si>
  <si>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</si>
  <si>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</si>
  <si>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</si>
  <si>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</si>
  <si>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</si>
  <si>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</si>
  <si>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</si>
  <si>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</si>
  <si>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</si>
  <si>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</si>
  <si>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</si>
  <si>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</si>
  <si>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</si>
  <si>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</si>
  <si>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</si>
  <si>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</si>
  <si>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</si>
  <si>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</si>
  <si>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</si>
  <si>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</si>
  <si>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</si>
  <si>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</si>
  <si>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</si>
  <si>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</si>
  <si>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</si>
  <si>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</si>
  <si>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</si>
  <si>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</si>
  <si>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</si>
  <si>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</si>
  <si>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</si>
  <si>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</si>
  <si>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</si>
  <si>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</si>
  <si>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</si>
  <si>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</si>
  <si>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</si>
  <si>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</si>
  <si>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</si>
  <si>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</si>
  <si>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</si>
  <si>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</si>
  <si>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</si>
  <si>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</si>
  <si>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</si>
  <si>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</si>
  <si>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</si>
  <si>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</si>
  <si>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</si>
  <si>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</si>
  <si>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</si>
  <si>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</si>
  <si>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</si>
  <si>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</si>
  <si>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</si>
  <si>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</si>
  <si>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</si>
  <si>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</si>
  <si>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</si>
  <si>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</si>
  <si>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</si>
  <si>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</si>
  <si>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</si>
  <si>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</si>
  <si>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</si>
  <si>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</si>
  <si>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</si>
  <si>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</si>
  <si>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</si>
  <si>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</si>
  <si>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</si>
  <si>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</si>
  <si>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</si>
  <si>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</si>
  <si>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</si>
  <si>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</si>
  <si>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</si>
  <si>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</si>
  <si>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</si>
  <si>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</si>
  <si>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</si>
  <si>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</si>
  <si>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</si>
  <si>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</si>
  <si>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</si>
  <si>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</si>
  <si>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</si>
  <si>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</si>
  <si>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</si>
  <si>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</si>
  <si>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</si>
  <si>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</si>
  <si>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</si>
  <si>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</si>
  <si>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</si>
  <si>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</si>
  <si>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</si>
  <si>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</si>
  <si>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</si>
  <si>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</si>
  <si>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</si>
  <si>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</si>
  <si>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</si>
  <si>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</si>
  <si>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</si>
  <si>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</si>
  <si>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</si>
  <si>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</si>
  <si>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</si>
  <si>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</si>
  <si>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</si>
  <si>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</si>
  <si>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</si>
  <si>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</si>
  <si>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</si>
  <si>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</si>
  <si>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</si>
  <si>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</si>
  <si>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</si>
  <si>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</si>
  <si>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</si>
  <si>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</si>
  <si>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</si>
  <si>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</si>
  <si>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</si>
  <si>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</si>
  <si>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</si>
  <si>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</si>
  <si>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</si>
  <si>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</si>
  <si>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</si>
  <si>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</si>
  <si>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</si>
  <si>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</si>
  <si>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</si>
  <si>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</si>
  <si>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</si>
  <si>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</si>
  <si>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</si>
  <si>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</si>
  <si>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</si>
  <si>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</si>
  <si>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</si>
  <si>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</si>
  <si>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</si>
  <si>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</si>
  <si>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</si>
  <si>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</si>
  <si>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</si>
  <si>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</si>
  <si>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</si>
  <si>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</si>
  <si>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</si>
  <si>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</si>
  <si>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</si>
  <si>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</si>
  <si>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</si>
  <si>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</si>
  <si>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</si>
  <si>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</si>
  <si>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</si>
  <si>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</si>
  <si>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</si>
  <si>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</si>
  <si>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</si>
  <si>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</si>
  <si>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</si>
  <si>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</si>
  <si>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</si>
  <si>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</si>
  <si>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</si>
  <si>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</si>
  <si>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</si>
  <si>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</si>
  <si>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</si>
  <si>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</si>
  <si>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</si>
  <si>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</si>
  <si>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</si>
  <si>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</si>
  <si>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</si>
  <si>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</si>
  <si>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</si>
  <si>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</si>
  <si>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</si>
  <si>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</si>
  <si>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</si>
  <si>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</si>
  <si>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</si>
  <si>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</si>
  <si>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</si>
  <si>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</si>
  <si>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</si>
  <si>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</si>
  <si>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</si>
  <si>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</si>
  <si>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</si>
  <si>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</si>
  <si>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</si>
  <si>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</si>
  <si>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</si>
  <si>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</si>
  <si>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</si>
  <si>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</si>
  <si>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</si>
  <si>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</si>
  <si>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</si>
  <si>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</si>
  <si>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</si>
  <si>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</si>
  <si>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</si>
  <si>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</si>
  <si>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</si>
  <si>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</si>
  <si>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</si>
  <si>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</si>
  <si>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</si>
  <si>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</si>
  <si>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</si>
  <si>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</si>
  <si>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</si>
  <si>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</si>
  <si>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</si>
  <si>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</si>
  <si>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</si>
  <si>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</si>
  <si>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</si>
  <si>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</si>
  <si>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</si>
  <si>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</si>
  <si>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</si>
  <si>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</si>
  <si>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</si>
  <si>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</si>
  <si>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</si>
  <si>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</si>
  <si>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</si>
  <si>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</si>
  <si>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</si>
  <si>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</si>
  <si>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</si>
  <si>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</si>
  <si>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</si>
  <si>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</si>
  <si>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</si>
  <si>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</si>
  <si>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</si>
  <si>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</si>
  <si>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</si>
  <si>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</si>
  <si>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</si>
  <si>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</si>
  <si>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</si>
  <si>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</si>
  <si>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</si>
  <si>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</si>
  <si>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</si>
  <si>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</si>
  <si>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</si>
  <si>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</si>
  <si>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</si>
  <si>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</si>
  <si>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</si>
  <si>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</si>
  <si>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</si>
  <si>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</si>
  <si>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</si>
  <si>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</si>
  <si>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</si>
  <si>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</si>
  <si>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</si>
  <si>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</si>
  <si>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</si>
  <si>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</si>
  <si>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</si>
  <si>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</si>
  <si>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</si>
  <si>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</si>
  <si>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</si>
  <si>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</si>
  <si>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</si>
  <si>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</si>
  <si>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</si>
  <si>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</si>
  <si>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</si>
  <si>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</si>
  <si>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</si>
  <si>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</si>
  <si>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</si>
  <si>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</si>
  <si>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</si>
  <si>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</si>
  <si>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</si>
  <si>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</si>
  <si>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</si>
  <si>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</si>
  <si>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</si>
  <si>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</si>
  <si>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</si>
  <si>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</si>
  <si>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</si>
  <si>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</si>
  <si>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</si>
  <si>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</si>
  <si>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</si>
  <si>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</si>
  <si>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</si>
  <si>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</si>
  <si>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</si>
  <si>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</si>
  <si>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</si>
  <si>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</si>
  <si>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</si>
  <si>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</si>
  <si>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</si>
  <si>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</si>
  <si>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</si>
  <si>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</si>
  <si>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</si>
  <si>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</si>
  <si>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</si>
  <si>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</si>
  <si>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</si>
  <si>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</si>
  <si>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</si>
  <si>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</si>
  <si>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</si>
  <si>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</si>
  <si>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</si>
  <si>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</si>
  <si>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</si>
  <si>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</si>
  <si>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</si>
  <si>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</si>
  <si>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</si>
  <si>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</si>
  <si>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</si>
  <si>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</si>
  <si>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</si>
  <si>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</si>
  <si>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</si>
  <si>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</si>
  <si>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</si>
  <si>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</si>
  <si>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</si>
  <si>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</si>
  <si>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</si>
  <si>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</si>
  <si>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</si>
  <si>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</si>
  <si>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</si>
  <si>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</si>
  <si>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</si>
  <si>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</si>
  <si>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</si>
  <si>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</si>
  <si>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</si>
  <si>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</si>
  <si>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</si>
  <si>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</si>
  <si>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</si>
  <si>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</si>
  <si>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</si>
  <si>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</si>
  <si>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</si>
  <si>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</si>
  <si>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</si>
  <si>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</si>
  <si>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</si>
  <si>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</si>
  <si>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</si>
  <si>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</si>
  <si>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</si>
  <si>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</si>
  <si>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</si>
  <si>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</si>
  <si>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</si>
  <si>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</si>
  <si>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</si>
  <si>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</si>
  <si>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</si>
  <si>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</si>
  <si>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</si>
  <si>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</si>
  <si>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</si>
  <si>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</si>
  <si>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</si>
  <si>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</si>
  <si>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</si>
  <si>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</si>
  <si>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</si>
  <si>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</si>
  <si>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</si>
  <si>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</si>
  <si>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</si>
  <si>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</si>
  <si>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</si>
  <si>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</si>
  <si>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</si>
  <si>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</si>
  <si>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</si>
  <si>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</si>
  <si>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</si>
  <si>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</si>
  <si>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</si>
  <si>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</si>
  <si>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</si>
  <si>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</si>
  <si>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</si>
  <si>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</si>
  <si>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</si>
  <si>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</si>
  <si>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</si>
  <si>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</si>
  <si>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</si>
  <si>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</si>
  <si>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</si>
  <si>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</si>
  <si>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</si>
  <si>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</si>
  <si>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</si>
  <si>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</si>
  <si>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</si>
  <si>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</si>
  <si>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</si>
  <si>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</si>
  <si>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</si>
  <si>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</si>
  <si>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</si>
  <si>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</si>
  <si>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</si>
  <si>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</si>
  <si>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</si>
  <si>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</si>
  <si>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</si>
  <si>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</si>
  <si>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</si>
  <si>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</si>
  <si>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</si>
  <si>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</si>
  <si>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</si>
  <si>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</si>
  <si>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</si>
  <si>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</si>
  <si>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</si>
  <si>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</si>
  <si>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</si>
  <si>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</si>
  <si>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</si>
  <si>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</si>
  <si>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</si>
  <si>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</si>
  <si>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</si>
  <si>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</si>
  <si>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</si>
  <si>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</si>
  <si>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</si>
  <si>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</si>
  <si>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</si>
  <si>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</si>
  <si>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</si>
  <si>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</si>
  <si>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</si>
  <si>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</si>
  <si>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</si>
  <si>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</si>
  <si>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</si>
  <si>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</si>
  <si>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</si>
  <si>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</si>
  <si>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</si>
  <si>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</si>
  <si>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</si>
  <si>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</si>
  <si>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</si>
  <si>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</si>
  <si>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</si>
  <si>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</si>
  <si>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</si>
  <si>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</si>
  <si>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</si>
  <si>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</si>
  <si>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</si>
  <si>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</si>
  <si>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</si>
  <si>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</si>
  <si>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</si>
  <si>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</si>
  <si>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</si>
  <si>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</si>
  <si>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</si>
  <si>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</si>
  <si>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</si>
  <si>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</si>
  <si>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</si>
  <si>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</si>
  <si>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</si>
  <si>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</si>
  <si>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</si>
  <si>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</si>
  <si>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</si>
  <si>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</si>
  <si>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</si>
  <si>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</si>
  <si>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</si>
  <si>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</si>
  <si>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</si>
  <si>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</si>
  <si>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</si>
  <si>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</si>
  <si>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</si>
  <si>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</si>
  <si>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</si>
  <si>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</si>
  <si>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</si>
  <si>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</si>
  <si>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</si>
  <si>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</si>
  <si>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</si>
  <si>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</si>
  <si>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</si>
  <si>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</si>
  <si>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</si>
  <si>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</si>
  <si>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</si>
  <si>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</si>
  <si>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</si>
  <si>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</si>
  <si>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</si>
  <si>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</si>
  <si>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</si>
  <si>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</si>
  <si>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</si>
  <si>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</si>
  <si>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</si>
  <si>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</si>
  <si>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</si>
  <si>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</si>
  <si>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</si>
  <si>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</si>
  <si>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</si>
  <si>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</si>
  <si>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</si>
  <si>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</si>
  <si>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</si>
  <si>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</si>
  <si>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</si>
  <si>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</si>
  <si>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</si>
  <si>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</si>
  <si>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</si>
  <si>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</si>
  <si>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</si>
  <si>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</si>
  <si>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</si>
  <si>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</si>
  <si>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</si>
  <si>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</si>
  <si>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</si>
  <si>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</si>
  <si>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</si>
  <si>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</si>
  <si>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</si>
  <si>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</si>
  <si>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</si>
  <si>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</si>
  <si>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</si>
  <si>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</si>
  <si>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</si>
  <si>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</si>
  <si>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</si>
  <si>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</si>
  <si>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</si>
  <si>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</si>
  <si>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</si>
  <si>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</si>
  <si>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</si>
  <si>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</si>
  <si>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</si>
  <si>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</si>
  <si>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</si>
  <si>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</si>
  <si>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</si>
  <si>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</si>
  <si>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</si>
  <si>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</si>
  <si>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</si>
  <si>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</si>
  <si>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</si>
  <si>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</si>
  <si>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</si>
  <si>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</si>
  <si>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</si>
  <si>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</si>
  <si>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</si>
  <si>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</si>
  <si>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</si>
  <si>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</si>
  <si>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</si>
  <si>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</si>
  <si>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</si>
  <si>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</si>
  <si>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</si>
  <si>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</si>
  <si>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</si>
  <si>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</si>
  <si>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</si>
  <si>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</si>
  <si>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</si>
  <si>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</si>
  <si>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</si>
  <si>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</si>
  <si>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</si>
  <si>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</si>
  <si>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</si>
  <si>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</si>
  <si>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</si>
  <si>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</si>
  <si>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</si>
  <si>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</si>
  <si>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</si>
  <si>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</si>
  <si>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</si>
  <si>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</si>
  <si>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</si>
  <si>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</si>
  <si>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</si>
  <si>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</si>
  <si>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</si>
  <si>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</si>
  <si>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</si>
  <si>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</si>
  <si>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</si>
  <si>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</si>
  <si>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</si>
  <si>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</si>
  <si>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</si>
  <si>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</si>
  <si>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</si>
  <si>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</si>
  <si>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</si>
  <si>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</si>
  <si>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</si>
  <si>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</si>
  <si>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</si>
  <si>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</si>
  <si>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</si>
  <si>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</si>
  <si>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</si>
  <si>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</si>
  <si>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</si>
  <si>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</si>
  <si>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</si>
  <si>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</si>
  <si>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</si>
  <si>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</si>
  <si>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</si>
  <si>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</si>
  <si>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</si>
  <si>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</si>
  <si>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</si>
  <si>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</si>
  <si>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</si>
  <si>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</si>
  <si>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</si>
  <si>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</si>
  <si>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</si>
  <si>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</si>
  <si>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</si>
  <si>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</si>
  <si>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</si>
  <si>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</si>
  <si>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</si>
  <si>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</si>
  <si>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</si>
  <si>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</si>
  <si>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</si>
  <si>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</si>
  <si>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</si>
  <si>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</si>
  <si>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</si>
  <si>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</si>
  <si>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</si>
  <si>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</si>
  <si>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</si>
  <si>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</si>
  <si>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</si>
  <si>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</si>
  <si>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</si>
  <si>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</si>
  <si>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</si>
  <si>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</si>
  <si>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</si>
  <si>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</si>
  <si>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</si>
  <si>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</si>
  <si>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</si>
  <si>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</si>
  <si>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</si>
  <si>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</si>
  <si>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</si>
  <si>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</si>
  <si>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</si>
  <si>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</si>
  <si>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</si>
  <si>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</si>
  <si>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</si>
  <si>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</si>
  <si>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</si>
  <si>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</si>
  <si>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</si>
  <si>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</si>
  <si>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</si>
  <si>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</si>
  <si>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</si>
  <si>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</si>
  <si>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</si>
  <si>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</si>
  <si>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</si>
  <si>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</si>
  <si>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</si>
  <si>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</si>
  <si>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</si>
  <si>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</si>
  <si>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</si>
  <si>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</si>
  <si>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</si>
  <si>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</si>
  <si>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</si>
  <si>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</si>
  <si>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</si>
  <si>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</si>
  <si>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</si>
  <si>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</si>
  <si>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</si>
  <si>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</si>
  <si>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</si>
  <si>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</si>
  <si>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</si>
  <si>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</si>
  <si>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</si>
  <si>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</si>
  <si>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</si>
  <si>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</si>
  <si>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</si>
  <si>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</si>
  <si>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</si>
  <si>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</si>
  <si>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</si>
  <si>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</si>
  <si>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</si>
  <si>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</si>
  <si>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</si>
  <si>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</si>
  <si>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</si>
  <si>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</si>
  <si>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</si>
  <si>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</si>
  <si>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</si>
  <si>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</si>
  <si>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</si>
  <si>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</si>
  <si>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</si>
  <si>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</si>
  <si>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</si>
  <si>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</si>
  <si>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</si>
  <si>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</si>
  <si>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</si>
  <si>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</si>
  <si>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</si>
  <si>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</si>
  <si>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</si>
  <si>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</si>
  <si>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</si>
  <si>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</si>
  <si>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</si>
  <si>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</si>
  <si>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</si>
  <si>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</si>
  <si>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</si>
  <si>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</si>
  <si>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</si>
  <si>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</si>
  <si>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</si>
  <si>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</si>
  <si>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</si>
  <si>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</si>
  <si>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</si>
  <si>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</si>
  <si>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</si>
  <si>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</si>
  <si>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</si>
  <si>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</si>
  <si>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</si>
  <si>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</si>
  <si>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</si>
  <si>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</si>
  <si>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</si>
  <si>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</si>
  <si>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</si>
  <si>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</si>
  <si>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</si>
  <si>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</si>
  <si>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</si>
  <si>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</si>
  <si>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</si>
  <si>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</si>
  <si>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</si>
  <si>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</si>
  <si>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</si>
  <si>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</si>
  <si>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</si>
  <si>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</si>
  <si>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</si>
  <si>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</si>
  <si>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</si>
  <si>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</si>
  <si>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</si>
  <si>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</si>
  <si>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</si>
  <si>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</si>
  <si>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</si>
  <si>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</si>
  <si>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</si>
  <si>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</si>
  <si>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</si>
  <si>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</si>
  <si>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</si>
  <si>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</si>
  <si>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</si>
  <si>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</si>
  <si>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</si>
  <si>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</si>
  <si>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</si>
  <si>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</si>
  <si>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</si>
  <si>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</si>
  <si>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</si>
  <si>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</si>
  <si>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</si>
  <si>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</si>
  <si>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</si>
  <si>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</si>
  <si>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</si>
  <si>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</si>
  <si>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</si>
  <si>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</si>
  <si>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</si>
  <si>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</si>
  <si>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</si>
  <si>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</si>
  <si>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</si>
  <si>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</si>
  <si>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</si>
  <si>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</si>
  <si>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</si>
  <si>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</si>
  <si>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</si>
  <si>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</si>
  <si>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</si>
  <si>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</si>
  <si>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</si>
  <si>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</si>
  <si>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</si>
  <si>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</si>
  <si>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</si>
  <si>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</si>
  <si>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</si>
  <si>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</si>
  <si>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</si>
  <si>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</si>
  <si>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</si>
  <si>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</si>
  <si>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</si>
  <si>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</si>
  <si>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</si>
  <si>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</si>
  <si>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</si>
  <si>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</si>
  <si>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</si>
  <si>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</si>
  <si>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</si>
  <si>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</si>
  <si>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</si>
  <si>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</si>
  <si>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</si>
  <si>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</si>
  <si>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</si>
  <si>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</si>
  <si>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</si>
  <si>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</si>
  <si>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</si>
  <si>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</si>
  <si>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</si>
  <si>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</si>
  <si>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</si>
  <si>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</si>
  <si>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</si>
  <si>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</si>
  <si>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</si>
  <si>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</si>
  <si>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</si>
  <si>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</si>
  <si>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</si>
  <si>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</si>
  <si>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</si>
  <si>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</si>
  <si>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</si>
  <si>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</si>
  <si>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</si>
  <si>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</si>
  <si>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</si>
  <si>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</si>
  <si>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</si>
  <si>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</si>
  <si>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</si>
  <si>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</si>
  <si>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</si>
  <si>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</si>
  <si>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</si>
  <si>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</si>
  <si>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</si>
  <si>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</si>
  <si>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</si>
  <si>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</si>
  <si>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</si>
  <si>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</si>
  <si>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</si>
  <si>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</si>
  <si>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</si>
  <si>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</si>
  <si>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</si>
  <si>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</si>
  <si>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</si>
  <si>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</si>
  <si>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</si>
  <si>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</si>
  <si>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</si>
  <si>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</si>
  <si>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</si>
  <si>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</si>
  <si>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</si>
  <si>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</si>
  <si>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</si>
  <si>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</si>
  <si>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</si>
  <si>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</si>
  <si>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</si>
  <si>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</si>
  <si>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</si>
  <si>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</si>
  <si>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</si>
  <si>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</si>
  <si>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</si>
  <si>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</si>
  <si>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</si>
  <si>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</si>
  <si>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</si>
  <si>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</si>
  <si>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</si>
  <si>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</si>
  <si>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</si>
  <si>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</si>
  <si>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</si>
  <si>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</si>
  <si>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</si>
  <si>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</si>
  <si>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</si>
  <si>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</si>
  <si>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</si>
  <si>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</si>
  <si>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</si>
  <si>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</si>
  <si>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</si>
  <si>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</si>
  <si>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</si>
  <si>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</si>
  <si>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</si>
  <si>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</si>
  <si>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</si>
  <si>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</si>
  <si>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</si>
  <si>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</si>
  <si>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</si>
  <si>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</si>
  <si>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</si>
  <si>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</si>
  <si>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</si>
  <si>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</si>
  <si>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</si>
  <si>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</si>
  <si>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</si>
  <si>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</si>
  <si>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</si>
  <si>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</si>
  <si>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</si>
  <si>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</si>
  <si>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</si>
  <si>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</si>
  <si>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</si>
  <si>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</si>
  <si>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</si>
  <si>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</si>
  <si>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</si>
  <si>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</si>
  <si>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</si>
  <si>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</si>
  <si>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</si>
  <si>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</si>
  <si>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</si>
  <si>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</si>
  <si>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</si>
  <si>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</si>
  <si>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</si>
  <si>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</si>
  <si>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</si>
  <si>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</si>
  <si>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</si>
  <si>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</si>
  <si>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</si>
  <si>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</si>
  <si>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</si>
  <si>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</si>
  <si>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</si>
  <si>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</si>
  <si>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</si>
  <si>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</si>
  <si>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</si>
  <si>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</si>
  <si>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</si>
  <si>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</si>
  <si>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</si>
  <si>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</si>
  <si>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</si>
  <si>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</si>
  <si>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</si>
  <si>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</si>
  <si>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</si>
  <si>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</si>
  <si>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</si>
  <si>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</si>
  <si>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</si>
  <si>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</si>
  <si>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</si>
  <si>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</si>
  <si>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</si>
  <si>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</si>
  <si>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</si>
  <si>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</si>
  <si>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</si>
  <si>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</si>
  <si>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</si>
  <si>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</si>
  <si>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</si>
  <si>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</si>
  <si>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</si>
  <si>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</si>
  <si>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</si>
  <si>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</si>
  <si>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</si>
  <si>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</si>
  <si>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</si>
  <si>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</si>
  <si>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</si>
  <si>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</si>
  <si>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</si>
  <si>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</si>
  <si>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</si>
  <si>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</si>
  <si>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</si>
  <si>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</si>
  <si>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</si>
  <si>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</si>
  <si>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</si>
  <si>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</si>
  <si>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</si>
  <si>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</si>
  <si>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</si>
  <si>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</si>
  <si>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</si>
  <si>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</si>
  <si>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</si>
  <si>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</si>
  <si>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</si>
  <si>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</si>
  <si>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</si>
  <si>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</si>
  <si>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</si>
  <si>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</si>
  <si>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</si>
  <si>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</si>
  <si>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</si>
  <si>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</si>
  <si>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</si>
  <si>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</si>
  <si>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</si>
  <si>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</si>
  <si>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</si>
  <si>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</si>
  <si>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</si>
  <si>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</si>
  <si>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</si>
  <si>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</si>
  <si>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</si>
  <si>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</si>
  <si>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</si>
  <si>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</si>
  <si>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</si>
  <si>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</si>
  <si>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</si>
  <si>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</si>
  <si>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</si>
  <si>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</si>
  <si>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</si>
  <si>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</si>
  <si>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</si>
  <si>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</si>
  <si>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</si>
  <si>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</si>
  <si>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</si>
  <si>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</si>
  <si>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</si>
  <si>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</si>
  <si>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</si>
  <si>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</si>
  <si>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</si>
  <si>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</si>
  <si>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</si>
  <si>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</si>
  <si>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</si>
  <si>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</si>
  <si>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</si>
  <si>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</si>
  <si>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</si>
  <si>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</si>
  <si>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</si>
  <si>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</si>
  <si>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</si>
  <si>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</si>
  <si>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</si>
  <si>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</si>
  <si>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</si>
  <si>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</si>
  <si>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</si>
  <si>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</si>
  <si>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</si>
  <si>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</si>
  <si>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</si>
  <si>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</si>
  <si>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</si>
  <si>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</si>
  <si>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</si>
  <si>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</si>
  <si>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</si>
  <si>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</si>
  <si>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</si>
  <si>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</si>
  <si>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</si>
  <si>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</si>
  <si>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</si>
  <si>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</si>
  <si>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</si>
  <si>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</si>
  <si>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</si>
  <si>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</si>
  <si>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</si>
  <si>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</si>
  <si>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</si>
  <si>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</si>
  <si>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</si>
  <si>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</si>
  <si>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</si>
  <si>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</si>
  <si>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</si>
  <si>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</si>
  <si>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</si>
  <si>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</si>
  <si>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</si>
  <si>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</si>
  <si>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</si>
  <si>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</si>
  <si>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</si>
  <si>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</si>
  <si>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</si>
  <si>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</si>
  <si>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</si>
  <si>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</si>
  <si>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</si>
  <si>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</si>
  <si>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</si>
  <si>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</si>
  <si>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</si>
  <si>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</si>
  <si>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</si>
  <si>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</si>
  <si>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</si>
  <si>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</si>
  <si>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</si>
  <si>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</si>
  <si>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</si>
  <si>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</si>
  <si>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</si>
  <si>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</si>
  <si>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</si>
  <si>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</si>
  <si>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</si>
  <si>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</si>
  <si>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</si>
  <si>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</si>
  <si>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</si>
  <si>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</si>
  <si>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</si>
  <si>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</si>
  <si>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</si>
  <si>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</si>
  <si>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</si>
  <si>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</si>
  <si>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</si>
  <si>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</si>
  <si>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</si>
  <si>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</si>
  <si>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</si>
  <si>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</si>
  <si>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</si>
  <si>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</si>
  <si>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</si>
  <si>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</si>
  <si>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</si>
  <si>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</si>
  <si>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</si>
  <si>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</si>
  <si>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</si>
  <si>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</si>
  <si>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</si>
  <si>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</si>
  <si>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</si>
  <si>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</si>
  <si>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</si>
  <si>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</si>
  <si>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</si>
  <si>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</si>
  <si>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</si>
  <si>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</si>
  <si>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</si>
  <si>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</si>
  <si>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</si>
  <si>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</si>
  <si>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</si>
  <si>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</si>
  <si>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</si>
  <si>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</si>
  <si>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</si>
  <si>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</si>
  <si>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</si>
  <si>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</si>
  <si>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</si>
  <si>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</si>
  <si>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</si>
  <si>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</si>
  <si>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</si>
  <si>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</si>
  <si>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</si>
  <si>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</si>
  <si>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</si>
  <si>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</si>
  <si>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</si>
  <si>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</si>
  <si>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</si>
  <si>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</si>
  <si>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</si>
  <si>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</si>
  <si>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</si>
  <si>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</si>
  <si>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</si>
  <si>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</si>
  <si>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</si>
  <si>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</si>
  <si>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</si>
  <si>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</si>
  <si>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</si>
  <si>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</si>
  <si>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</si>
  <si>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</si>
  <si>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</si>
  <si>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</si>
  <si>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</si>
  <si>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</si>
  <si>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</si>
  <si>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</si>
  <si>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</si>
  <si>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</si>
  <si>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</si>
  <si>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</si>
  <si>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</si>
  <si>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</si>
  <si>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</si>
  <si>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</si>
  <si>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</si>
  <si>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</si>
  <si>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</si>
  <si>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</si>
  <si>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</si>
  <si>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</si>
  <si>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</si>
  <si>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</si>
  <si>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</si>
  <si>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</si>
  <si>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</si>
  <si>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</si>
  <si>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</si>
  <si>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</si>
  <si>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</si>
  <si>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</si>
  <si>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</si>
  <si>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</si>
  <si>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</si>
  <si>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</si>
  <si>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</si>
  <si>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</si>
  <si>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</si>
  <si>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</si>
  <si>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</si>
  <si>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</si>
  <si>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</si>
  <si>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</si>
  <si>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</si>
  <si>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</si>
  <si>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</si>
  <si>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</si>
  <si>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</si>
  <si>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</si>
  <si>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</si>
  <si>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</si>
  <si>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</si>
  <si>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</si>
  <si>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</si>
  <si>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</si>
  <si>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</si>
  <si>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</si>
  <si>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</si>
  <si>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</si>
  <si>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</si>
  <si>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</si>
  <si>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</si>
  <si>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</si>
  <si>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</si>
  <si>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</si>
  <si>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</si>
  <si>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</si>
  <si>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</si>
  <si>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</si>
  <si>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</si>
  <si>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</si>
  <si>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</si>
  <si>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</si>
  <si>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</si>
  <si>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</si>
  <si>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</si>
  <si>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</si>
  <si>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</si>
  <si>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</si>
  <si>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</si>
  <si>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</si>
  <si>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</si>
  <si>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</si>
  <si>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</si>
  <si>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</si>
  <si>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</si>
  <si>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</si>
  <si>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</si>
  <si>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</si>
  <si>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</si>
  <si>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</si>
  <si>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</si>
  <si>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</si>
  <si>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</si>
  <si>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</si>
  <si>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</si>
  <si>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</si>
  <si>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</si>
  <si>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</si>
  <si>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</si>
  <si>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</si>
  <si>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</si>
  <si>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</si>
  <si>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</si>
  <si>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</si>
  <si>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</si>
  <si>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</si>
  <si>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</si>
  <si>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</si>
  <si>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</si>
  <si>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</si>
  <si>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</si>
  <si>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</si>
  <si>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</si>
  <si>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</si>
  <si>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</si>
  <si>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</si>
  <si>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</si>
  <si>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</si>
  <si>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</si>
  <si>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</si>
  <si>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</si>
  <si>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</si>
  <si>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</si>
  <si>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</si>
  <si>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</si>
  <si>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</si>
  <si>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</si>
  <si>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</si>
  <si>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</si>
  <si>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</si>
  <si>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</si>
  <si>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</si>
  <si>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</si>
  <si>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</si>
  <si>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</si>
  <si>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</si>
  <si>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</si>
  <si>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</si>
  <si>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</si>
  <si>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</si>
  <si>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</si>
  <si>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</si>
  <si>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</si>
  <si>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</si>
  <si>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</si>
  <si>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</si>
  <si>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</si>
  <si>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</si>
  <si>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</si>
  <si>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</si>
  <si>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</si>
  <si>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</si>
  <si>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</si>
  <si>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</si>
  <si>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</si>
  <si>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</si>
  <si>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</si>
  <si>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</si>
  <si>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</si>
  <si>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</si>
  <si>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</si>
  <si>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</si>
  <si>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</si>
  <si>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</si>
  <si>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</si>
  <si>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</si>
  <si>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</si>
  <si>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</si>
  <si>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</si>
  <si>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</si>
  <si>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</si>
  <si>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</si>
  <si>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</si>
  <si>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</si>
  <si>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</si>
  <si>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</si>
  <si>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</si>
  <si>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</si>
  <si>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</si>
  <si>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</si>
  <si>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</si>
  <si>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</si>
  <si>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</si>
  <si>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</si>
  <si>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</si>
  <si>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</si>
  <si>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</si>
  <si>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</si>
  <si>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</si>
  <si>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</si>
  <si>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</si>
  <si>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</si>
  <si>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</si>
  <si>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</si>
  <si>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</si>
  <si>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</si>
  <si>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</si>
  <si>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</si>
  <si>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</si>
  <si>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</si>
  <si>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</si>
  <si>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</si>
  <si>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</si>
  <si>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</si>
  <si>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</si>
  <si>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</si>
  <si>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</si>
  <si>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</si>
  <si>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</si>
  <si>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</si>
  <si>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</si>
  <si>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</si>
  <si>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</si>
  <si>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</si>
  <si>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</si>
  <si>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</si>
  <si>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</si>
  <si>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</si>
  <si>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</si>
  <si>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</si>
  <si>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</si>
  <si>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</si>
  <si>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</si>
  <si>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</si>
  <si>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</si>
  <si>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</si>
  <si>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</si>
  <si>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</si>
  <si>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</si>
  <si>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</si>
  <si>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</si>
  <si>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</si>
  <si>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</si>
  <si>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</si>
  <si>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</si>
  <si>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</si>
  <si>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</si>
  <si>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</si>
  <si>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</si>
  <si>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</si>
  <si>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</si>
  <si>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</si>
  <si>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</si>
  <si>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</si>
  <si>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</si>
  <si>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</si>
  <si>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</si>
  <si>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</si>
  <si>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</si>
  <si>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</si>
  <si>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</si>
  <si>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</si>
  <si>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</si>
  <si>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</si>
  <si>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</si>
  <si>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</si>
  <si>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</si>
  <si>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</si>
  <si>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</si>
  <si>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</si>
  <si>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</si>
  <si>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</si>
  <si>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</si>
  <si>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</si>
  <si>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</si>
  <si>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</si>
  <si>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</si>
  <si>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</si>
  <si>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</si>
  <si>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</si>
  <si>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</si>
  <si>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</si>
  <si>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</si>
  <si>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</si>
  <si>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</si>
  <si>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</si>
  <si>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</si>
  <si>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</si>
  <si>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</si>
  <si>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</si>
  <si>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</si>
  <si>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</si>
  <si>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</si>
  <si>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</si>
  <si>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</si>
  <si>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</si>
  <si>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</si>
  <si>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</si>
  <si>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</si>
  <si>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</si>
  <si>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</si>
  <si>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</si>
  <si>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</si>
  <si>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</si>
  <si>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</si>
  <si>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</si>
  <si>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</si>
  <si>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</si>
  <si>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</si>
  <si>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</si>
  <si>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</si>
  <si>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</si>
  <si>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</si>
  <si>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</si>
  <si>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</si>
  <si>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</si>
  <si>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</si>
  <si>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</si>
  <si>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</si>
  <si>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</si>
  <si>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</si>
  <si>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</si>
  <si>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</si>
  <si>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</si>
  <si>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</si>
  <si>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</si>
  <si>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</si>
  <si>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</si>
  <si>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</si>
  <si>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</si>
  <si>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</si>
  <si>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</si>
  <si>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</si>
  <si>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</si>
  <si>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</si>
  <si>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</si>
  <si>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</si>
  <si>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</si>
  <si>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</si>
  <si>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</si>
  <si>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</si>
  <si>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</si>
  <si>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</si>
  <si>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</si>
  <si>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</si>
  <si>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</si>
  <si>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</si>
  <si>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</si>
  <si>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</si>
  <si>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</si>
  <si>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</si>
  <si>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</si>
  <si>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</si>
  <si>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</si>
  <si>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</si>
  <si>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</si>
  <si>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</si>
  <si>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</si>
  <si>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</si>
  <si>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</si>
  <si>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</si>
  <si>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</si>
  <si>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</si>
  <si>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</si>
  <si>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</si>
  <si>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</si>
  <si>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</si>
  <si>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</si>
  <si>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</si>
  <si>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</si>
  <si>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</si>
  <si>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</si>
  <si>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</si>
  <si>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</si>
  <si>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</si>
  <si>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</si>
  <si>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</si>
  <si>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</si>
  <si>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</si>
  <si>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</si>
  <si>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</si>
  <si>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</si>
  <si>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</si>
  <si>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</si>
  <si>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</si>
  <si>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</si>
  <si>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</si>
  <si>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</si>
  <si>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</si>
  <si>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</si>
  <si>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</si>
  <si>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</si>
  <si>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</si>
  <si>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</si>
  <si>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</si>
  <si>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</si>
  <si>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</si>
  <si>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</si>
  <si>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</si>
  <si>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</si>
  <si>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</si>
  <si>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</si>
  <si>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</si>
  <si>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</si>
  <si>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</si>
  <si>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</si>
  <si>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</si>
  <si>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</si>
  <si>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</si>
  <si>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</si>
  <si>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</si>
  <si>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</si>
  <si>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</si>
  <si>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</si>
  <si>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</si>
  <si>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</si>
  <si>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</si>
  <si>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</si>
  <si>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</si>
  <si>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</si>
  <si>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</si>
  <si>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</si>
  <si>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</si>
  <si>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</si>
  <si>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</si>
  <si>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</si>
  <si>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</si>
  <si>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</si>
  <si>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</si>
  <si>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</si>
  <si>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</si>
  <si>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</si>
  <si>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</si>
  <si>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</si>
  <si>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</si>
  <si>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</si>
  <si>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</si>
  <si>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</si>
  <si>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</si>
  <si>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</si>
  <si>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</si>
  <si>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</si>
  <si>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</si>
  <si>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</si>
  <si>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</si>
  <si>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</si>
  <si>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</si>
  <si>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</si>
  <si>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</si>
  <si>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</si>
  <si>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</si>
  <si>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</si>
  <si>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</si>
  <si>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</si>
  <si>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</si>
  <si>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</si>
  <si>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</si>
  <si>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</si>
  <si>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</si>
  <si>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</si>
  <si>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</si>
  <si>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</si>
  <si>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</si>
  <si>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</si>
  <si>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</si>
  <si>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</si>
  <si>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</si>
  <si>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</si>
  <si>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</si>
  <si>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</si>
  <si>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</si>
  <si>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</si>
  <si>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</si>
  <si>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</si>
  <si>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</si>
  <si>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</si>
  <si>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</si>
  <si>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</si>
  <si>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</si>
  <si>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</si>
  <si>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</si>
  <si>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</si>
  <si>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</si>
  <si>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</si>
  <si>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</si>
  <si>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</si>
  <si>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</si>
  <si>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</si>
  <si>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</si>
  <si>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</si>
  <si>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</si>
  <si>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</si>
  <si>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</si>
  <si>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</si>
  <si>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</si>
  <si>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</si>
  <si>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</si>
  <si>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</si>
  <si>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</si>
  <si>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</si>
  <si>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</si>
  <si>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</si>
  <si>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</si>
  <si>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</si>
  <si>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</si>
  <si>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</si>
  <si>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</si>
  <si>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</si>
  <si>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</si>
  <si>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</si>
  <si>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</si>
  <si>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</si>
  <si>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</si>
  <si>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</si>
  <si>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</si>
  <si>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</si>
  <si>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</si>
  <si>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</si>
  <si>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</si>
  <si>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</si>
  <si>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</si>
  <si>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</si>
  <si>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</si>
  <si>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</si>
  <si>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</si>
  <si>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</si>
  <si>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</si>
  <si>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</si>
  <si>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</si>
  <si>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</si>
  <si>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</si>
  <si>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</si>
  <si>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</si>
  <si>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</si>
  <si>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</si>
  <si>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</si>
  <si>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</si>
  <si>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</si>
  <si>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</si>
  <si>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</si>
  <si>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</si>
  <si>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</si>
  <si>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</si>
  <si>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</si>
  <si>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</si>
  <si>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</si>
  <si>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</si>
  <si>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</si>
  <si>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</si>
  <si>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</si>
  <si>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</si>
  <si>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</si>
  <si>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</si>
  <si>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</si>
  <si>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</si>
  <si>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</si>
  <si>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</si>
  <si>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</si>
  <si>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</si>
  <si>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</si>
  <si>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</si>
  <si>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</si>
  <si>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</si>
  <si>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</si>
  <si>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</si>
  <si>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</si>
  <si>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</si>
  <si>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</si>
  <si>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</si>
  <si>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</si>
  <si>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</si>
  <si>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</si>
  <si>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</si>
  <si>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</si>
  <si>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</si>
  <si>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</si>
  <si>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</si>
  <si>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</si>
  <si>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</si>
  <si>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</si>
  <si>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</si>
  <si>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</si>
  <si>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</si>
  <si>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</si>
  <si>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</si>
  <si>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</si>
  <si>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</si>
  <si>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</si>
  <si>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</si>
  <si>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</si>
  <si>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</si>
  <si>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</si>
  <si>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</si>
  <si>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</si>
  <si>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</si>
  <si>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</si>
  <si>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</si>
  <si>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</si>
  <si>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</si>
  <si>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</si>
  <si>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</si>
  <si>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</si>
  <si>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</si>
  <si>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</si>
  <si>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</si>
  <si>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</si>
  <si>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</si>
  <si>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</si>
  <si>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</si>
  <si>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</si>
  <si>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</si>
  <si>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</si>
  <si>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</si>
  <si>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</si>
  <si>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</si>
  <si>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</si>
  <si>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</si>
  <si>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</si>
  <si>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</si>
  <si>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</si>
  <si>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</si>
  <si>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</si>
  <si>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</si>
  <si>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</si>
  <si>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</si>
  <si>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</si>
  <si>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</si>
  <si>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</si>
  <si>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</si>
  <si>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</si>
  <si>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</si>
  <si>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</si>
  <si>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</si>
  <si>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</si>
  <si>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</si>
  <si>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</si>
  <si>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</si>
  <si>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</si>
  <si>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</si>
  <si>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</si>
  <si>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</si>
  <si>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</si>
  <si>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</si>
  <si>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</si>
  <si>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</si>
  <si>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</si>
  <si>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</si>
  <si>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</si>
  <si>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</si>
  <si>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</si>
  <si>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</si>
  <si>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</si>
  <si>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</si>
  <si>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</si>
  <si>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</si>
  <si>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</si>
  <si>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</si>
  <si>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</si>
  <si>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</si>
  <si>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</si>
  <si>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</si>
  <si>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</si>
  <si>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</si>
  <si>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</si>
  <si>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</si>
  <si>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</si>
  <si>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</si>
  <si>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</si>
  <si>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</si>
  <si>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</si>
  <si>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</si>
  <si>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</si>
  <si>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</si>
  <si>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</si>
  <si>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</si>
  <si>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</si>
  <si>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</si>
  <si>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</si>
  <si>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</si>
  <si>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</si>
  <si>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</si>
  <si>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</si>
  <si>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</si>
  <si>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</si>
  <si>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</si>
  <si>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</si>
  <si>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</si>
  <si>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</si>
  <si>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</si>
  <si>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</si>
  <si>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</si>
  <si>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</si>
  <si>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</si>
  <si>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</si>
  <si>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</si>
  <si>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</si>
  <si>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</si>
  <si>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</si>
  <si>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</si>
  <si>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</si>
  <si>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</si>
  <si>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</si>
  <si>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</si>
  <si>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</si>
  <si>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</si>
  <si>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</si>
  <si>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</si>
  <si>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</si>
  <si>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</si>
  <si>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</si>
  <si>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</si>
  <si>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</si>
  <si>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</si>
  <si>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</si>
  <si>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</si>
  <si>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</si>
  <si>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</si>
  <si>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</si>
  <si>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</si>
  <si>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</si>
  <si>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</si>
  <si>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</si>
  <si>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</si>
  <si>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</si>
  <si>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</si>
  <si>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</si>
  <si>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</si>
  <si>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</si>
  <si>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</si>
  <si>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</si>
  <si>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</si>
  <si>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</si>
  <si>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</si>
  <si>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</si>
  <si>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</si>
  <si>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</si>
  <si>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</si>
  <si>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</si>
  <si>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</si>
  <si>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</si>
  <si>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</si>
  <si>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</si>
  <si>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</si>
  <si>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</si>
  <si>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</si>
  <si>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</si>
  <si>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</si>
  <si>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</si>
  <si>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</si>
  <si>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</si>
  <si>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</si>
  <si>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</si>
  <si>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</si>
  <si>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</si>
  <si>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</si>
  <si>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</si>
  <si>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</si>
  <si>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</si>
  <si>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</si>
  <si>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</si>
  <si>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</si>
  <si>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</si>
  <si>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</si>
  <si>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</si>
  <si>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</si>
  <si>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</si>
  <si>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</si>
  <si>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</si>
  <si>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</si>
  <si>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</si>
  <si>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</si>
  <si>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</si>
  <si>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</si>
  <si>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</si>
  <si>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</si>
  <si>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</si>
  <si>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</si>
  <si>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</si>
  <si>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</si>
  <si>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</si>
  <si>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</si>
  <si>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</si>
  <si>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</si>
  <si>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</si>
  <si>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</si>
  <si>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</si>
  <si>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</si>
  <si>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</si>
  <si>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</si>
  <si>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</si>
  <si>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</si>
  <si>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</si>
  <si>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</si>
  <si>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</si>
  <si>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</si>
  <si>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</si>
  <si>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</si>
  <si>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</si>
  <si>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</si>
  <si>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</si>
  <si>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</si>
  <si>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</si>
  <si>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</si>
  <si>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</si>
  <si>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</si>
  <si>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</si>
  <si>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</si>
  <si>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</si>
  <si>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</si>
  <si>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</si>
  <si>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</si>
  <si>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</si>
  <si>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</si>
  <si>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</si>
  <si>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</si>
  <si>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</si>
  <si>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</si>
  <si>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</si>
  <si>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</si>
  <si>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</si>
  <si>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</si>
  <si>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</si>
  <si>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</si>
  <si>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</si>
  <si>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</si>
  <si>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</si>
  <si>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</si>
  <si>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</si>
  <si>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</si>
  <si>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</si>
  <si>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</si>
  <si>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</si>
  <si>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</si>
  <si>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</si>
  <si>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</si>
  <si>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</si>
  <si>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</si>
  <si>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</si>
  <si>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</si>
  <si>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</si>
  <si>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</si>
  <si>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</si>
  <si>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</si>
  <si>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</si>
  <si>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</si>
  <si>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</si>
  <si>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</si>
  <si>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</si>
  <si>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</si>
  <si>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</si>
  <si>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</si>
  <si>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</si>
  <si>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</si>
  <si>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</si>
  <si>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</si>
  <si>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</si>
  <si>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</si>
  <si>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</si>
  <si>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</si>
  <si>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</si>
  <si>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</si>
  <si>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</si>
  <si>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</si>
  <si>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</si>
  <si>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</si>
  <si>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</si>
  <si>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</si>
  <si>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</si>
  <si>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</si>
  <si>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</si>
  <si>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</si>
  <si>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</si>
  <si>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</si>
  <si>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</si>
  <si>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</si>
  <si>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</si>
  <si>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</si>
  <si>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</si>
  <si>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</si>
  <si>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</si>
  <si>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</si>
  <si>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</si>
  <si>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</si>
  <si>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</si>
  <si>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</si>
  <si>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</si>
  <si>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</si>
  <si>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</si>
  <si>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</si>
  <si>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</si>
  <si>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</si>
  <si>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</si>
  <si>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</si>
  <si>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</si>
  <si>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</si>
  <si>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</si>
  <si>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</si>
  <si>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</si>
  <si>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</si>
  <si>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</si>
  <si>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</si>
  <si>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</si>
  <si>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</si>
  <si>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</si>
  <si>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</si>
  <si>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</si>
  <si>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</si>
  <si>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</si>
  <si>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</si>
  <si>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</si>
  <si>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</si>
  <si>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</si>
  <si>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</si>
  <si>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</si>
  <si>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</si>
  <si>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</si>
  <si>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</si>
  <si>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</si>
  <si>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</si>
  <si>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</si>
  <si>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</si>
  <si>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</si>
  <si>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</si>
  <si>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</si>
  <si>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</si>
  <si>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</si>
  <si>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</si>
  <si>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</si>
  <si>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</si>
  <si>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</si>
  <si>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</si>
  <si>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</si>
  <si>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</si>
  <si>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</si>
  <si>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</si>
  <si>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</si>
  <si>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</si>
  <si>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</si>
  <si>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</si>
  <si>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</si>
  <si>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</si>
  <si>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</si>
  <si>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</si>
  <si>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</si>
  <si>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</si>
  <si>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</si>
  <si>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</si>
  <si>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</si>
  <si>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</si>
  <si>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</si>
  <si>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</si>
  <si>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</si>
  <si>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</si>
  <si>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</si>
  <si>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</si>
  <si>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</si>
  <si>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</si>
  <si>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</si>
  <si>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</si>
  <si>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</si>
  <si>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</si>
  <si>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</si>
  <si>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</si>
  <si>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</si>
  <si>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</si>
  <si>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</si>
  <si>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</si>
  <si>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</si>
  <si>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</si>
  <si>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</si>
  <si>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</si>
  <si>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</si>
  <si>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</si>
  <si>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</si>
  <si>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</si>
  <si>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</si>
  <si>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</si>
  <si>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</si>
  <si>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</si>
  <si>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</si>
  <si>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</si>
  <si>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</si>
  <si>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</si>
  <si>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</si>
  <si>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</si>
  <si>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</si>
  <si>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</si>
  <si>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</si>
  <si>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</si>
  <si>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</si>
  <si>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</si>
  <si>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</si>
  <si>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</si>
  <si>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</si>
  <si>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</si>
  <si>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</si>
  <si>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</si>
  <si>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</si>
  <si>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</si>
  <si>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</si>
  <si>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</si>
  <si>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</si>
  <si>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</si>
  <si>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</si>
  <si>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</si>
  <si>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</si>
  <si>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</si>
  <si>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</si>
  <si>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</si>
  <si>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</si>
  <si>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</si>
  <si>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</si>
  <si>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</si>
  <si>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</si>
  <si>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</si>
  <si>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</si>
  <si>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</si>
  <si>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</si>
  <si>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</si>
  <si>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</si>
  <si>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</si>
  <si>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</si>
  <si>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</si>
  <si>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</si>
  <si>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</si>
  <si>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</si>
  <si>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</si>
  <si>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</si>
  <si>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</si>
  <si>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</si>
  <si>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</si>
  <si>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</si>
  <si>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</si>
  <si>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</si>
  <si>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</si>
  <si>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</si>
  <si>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</si>
  <si>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</si>
  <si>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</si>
  <si>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</si>
  <si>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</si>
  <si>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</si>
  <si>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</si>
  <si>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</si>
  <si>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</si>
  <si>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</si>
  <si>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</si>
  <si>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</si>
  <si>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</si>
  <si>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</si>
  <si>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</si>
  <si>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</si>
  <si>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</si>
  <si>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</si>
  <si>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</si>
  <si>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</si>
  <si>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</si>
  <si>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</si>
  <si>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</si>
  <si>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</si>
  <si>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</si>
  <si>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</si>
  <si>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</si>
  <si>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</si>
  <si>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</si>
  <si>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</si>
  <si>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</si>
  <si>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</si>
  <si>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</si>
  <si>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</si>
  <si>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</si>
  <si>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</si>
  <si>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</si>
  <si>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</si>
  <si>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</si>
  <si>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</si>
  <si>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</si>
  <si>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</si>
  <si>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</si>
  <si>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</si>
  <si>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</si>
  <si>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</si>
  <si>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</si>
  <si>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</si>
  <si>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</si>
  <si>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</si>
  <si>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</si>
  <si>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</si>
  <si>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</si>
  <si>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</si>
  <si>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</si>
  <si>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</si>
  <si>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</si>
  <si>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</si>
  <si>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</si>
  <si>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</si>
  <si>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</si>
  <si>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</si>
  <si>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</si>
  <si>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</si>
  <si>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</si>
  <si>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</si>
  <si>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</si>
  <si>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</si>
  <si>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</si>
  <si>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</si>
  <si>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</si>
  <si>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</si>
  <si>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</si>
  <si>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</si>
  <si>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</si>
  <si>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</si>
  <si>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</si>
  <si>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</si>
  <si>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</si>
  <si>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</si>
  <si>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</si>
  <si>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</si>
  <si>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</si>
  <si>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</si>
  <si>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</si>
  <si>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</si>
  <si>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</si>
  <si>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</si>
  <si>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</si>
  <si>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</si>
  <si>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</si>
  <si>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</si>
  <si>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</si>
  <si>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</si>
  <si>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</si>
  <si>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</si>
  <si>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</si>
  <si>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</si>
  <si>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</si>
  <si>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</si>
  <si>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</si>
  <si>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</si>
  <si>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</si>
  <si>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</si>
  <si>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</si>
  <si>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</si>
  <si>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</si>
  <si>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</si>
  <si>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</si>
  <si>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</si>
  <si>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</si>
  <si>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</si>
  <si>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</si>
  <si>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</si>
  <si>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</si>
  <si>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</si>
  <si>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</si>
  <si>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</si>
  <si>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</si>
  <si>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</si>
  <si>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</si>
  <si>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</si>
  <si>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</si>
  <si>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</si>
  <si>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</si>
  <si>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</si>
  <si>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</si>
  <si>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</si>
  <si>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</si>
  <si>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</si>
  <si>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</si>
  <si>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</si>
  <si>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</si>
  <si>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</si>
  <si>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</si>
  <si>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</si>
  <si>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</si>
  <si>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</si>
  <si>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</si>
  <si>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</si>
  <si>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</si>
  <si>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</si>
  <si>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</si>
  <si>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</si>
  <si>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</si>
  <si>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</si>
  <si>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</si>
  <si>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</si>
  <si>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</si>
  <si>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</si>
  <si>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</si>
  <si>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</si>
  <si>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</si>
  <si>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</si>
  <si>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</si>
  <si>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</si>
  <si>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</si>
  <si>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</si>
  <si>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</si>
  <si>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</si>
  <si>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</si>
  <si>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</si>
  <si>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</si>
  <si>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</si>
  <si>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</si>
  <si>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</si>
  <si>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</si>
  <si>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</si>
  <si>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</si>
  <si>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</si>
  <si>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</si>
  <si>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</si>
  <si>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</si>
  <si>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</si>
  <si>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</si>
  <si>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</si>
  <si>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</si>
  <si>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</si>
  <si>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</si>
  <si>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</si>
  <si>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</si>
  <si>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</si>
  <si>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</si>
  <si>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</si>
  <si>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</si>
  <si>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</si>
  <si>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</si>
  <si>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</si>
  <si>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</si>
  <si>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</si>
  <si>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</si>
  <si>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</si>
  <si>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</si>
  <si>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</si>
  <si>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</si>
  <si>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</si>
  <si>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</si>
  <si>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</si>
  <si>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</si>
  <si>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</si>
  <si>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</si>
  <si>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</si>
  <si>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</si>
  <si>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</si>
  <si>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</si>
  <si>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</si>
  <si>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</si>
  <si>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</si>
  <si>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</si>
  <si>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</si>
  <si>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</si>
  <si>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</si>
  <si>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</si>
  <si>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</si>
  <si>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</si>
  <si>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</si>
  <si>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</si>
  <si>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</si>
  <si>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</si>
  <si>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</si>
  <si>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</si>
  <si>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</si>
  <si>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</si>
  <si>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</si>
  <si>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</si>
  <si>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</si>
  <si>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</si>
  <si>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</si>
  <si>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</si>
  <si>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</si>
  <si>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</si>
  <si>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</si>
  <si>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</si>
  <si>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</si>
  <si>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</si>
  <si>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</si>
  <si>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</si>
  <si>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</si>
  <si>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</si>
  <si>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</si>
  <si>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</si>
  <si>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</si>
  <si>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</si>
  <si>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</si>
  <si>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</si>
  <si>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</si>
  <si>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</si>
  <si>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</si>
  <si>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</si>
  <si>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</si>
  <si>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</si>
  <si>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</si>
  <si>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</si>
  <si>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</si>
  <si>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</si>
  <si>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</si>
  <si>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</si>
  <si>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</si>
  <si>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</si>
  <si>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</si>
  <si>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</si>
  <si>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</si>
  <si>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</si>
  <si>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</si>
  <si>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</si>
  <si>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</si>
  <si>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</si>
  <si>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</si>
  <si>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</si>
  <si>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</si>
  <si>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</si>
  <si>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</si>
  <si>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</si>
  <si>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</si>
  <si>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</si>
  <si>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</si>
  <si>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</si>
  <si>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</si>
  <si>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</si>
  <si>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</si>
  <si>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</si>
  <si>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</si>
  <si>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</si>
  <si>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</si>
  <si>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</si>
  <si>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</si>
  <si>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</si>
  <si>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</si>
  <si>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</si>
  <si>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</si>
  <si>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</si>
  <si>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</si>
  <si>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</si>
  <si>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</si>
  <si>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</si>
  <si>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</si>
  <si>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</si>
  <si>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</si>
  <si>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</si>
  <si>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</si>
  <si>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</si>
  <si>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</si>
  <si>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</si>
  <si>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</si>
  <si>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</si>
  <si>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</si>
  <si>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</si>
  <si>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</si>
  <si>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</si>
  <si>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</si>
  <si>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</si>
  <si>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</si>
  <si>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</si>
  <si>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</si>
  <si>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</si>
  <si>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</si>
  <si>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</si>
  <si>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</si>
  <si>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</si>
  <si>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</si>
  <si>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</si>
  <si>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</si>
  <si>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</si>
  <si>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</si>
  <si>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</si>
  <si>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</si>
  <si>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</si>
  <si>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</si>
  <si>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</si>
  <si>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</si>
  <si>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</si>
  <si>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</si>
  <si>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</si>
  <si>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</si>
  <si>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</si>
  <si>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</si>
  <si>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</si>
  <si>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</si>
  <si>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</si>
  <si>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</si>
  <si>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</si>
  <si>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</si>
  <si>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</si>
  <si>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</si>
  <si>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</si>
  <si>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</si>
  <si>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</si>
  <si>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</si>
  <si>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</si>
  <si>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</si>
  <si>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</si>
  <si>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</si>
  <si>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</si>
  <si>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</si>
  <si>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</si>
  <si>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</si>
  <si>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</si>
  <si>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</si>
  <si>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</si>
  <si>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</si>
  <si>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</si>
  <si>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</si>
  <si>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</si>
  <si>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</si>
  <si>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</si>
  <si>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</si>
  <si>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</si>
  <si>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</si>
  <si>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</si>
  <si>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</si>
  <si>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</si>
  <si>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</si>
  <si>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</si>
  <si>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</si>
  <si>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</si>
  <si>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</si>
  <si>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</si>
  <si>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</si>
  <si>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</si>
  <si>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</si>
  <si>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</si>
  <si>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</si>
  <si>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</si>
  <si>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</si>
  <si>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</si>
  <si>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</si>
  <si>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</si>
  <si>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</si>
  <si>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</si>
  <si>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</si>
  <si>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</si>
  <si>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</si>
  <si>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</si>
  <si>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</si>
  <si>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</si>
  <si>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</si>
  <si>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</si>
  <si>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</si>
  <si>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</si>
  <si>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</si>
  <si>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</si>
  <si>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</si>
  <si>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</si>
  <si>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</si>
  <si>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</si>
  <si>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</si>
  <si>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</si>
  <si>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</si>
  <si>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</si>
  <si>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</si>
  <si>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</si>
  <si>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</si>
  <si>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</si>
  <si>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</si>
  <si>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</si>
  <si>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</si>
  <si>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</si>
  <si>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</si>
  <si>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</si>
  <si>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</si>
  <si>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</si>
  <si>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</si>
  <si>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</si>
  <si>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</si>
  <si>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</si>
  <si>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</si>
  <si>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</si>
  <si>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</si>
  <si>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</si>
  <si>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</si>
  <si>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</si>
  <si>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</si>
  <si>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</si>
  <si>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</si>
  <si>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</si>
  <si>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</si>
  <si>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</si>
  <si>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</si>
  <si>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</si>
  <si>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</si>
  <si>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</si>
  <si>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</si>
  <si>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</si>
  <si>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</si>
  <si>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</si>
  <si>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</si>
  <si>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</si>
  <si>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</si>
  <si>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</si>
  <si>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</si>
  <si>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</si>
  <si>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</si>
  <si>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</si>
  <si>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</si>
  <si>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</si>
  <si>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</si>
  <si>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</si>
  <si>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</si>
  <si>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</si>
  <si>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</si>
  <si>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</si>
  <si>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</si>
  <si>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</si>
  <si>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</si>
  <si>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</si>
  <si>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</si>
  <si>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</si>
  <si>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</si>
  <si>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</si>
  <si>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</si>
  <si>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</si>
  <si>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</si>
  <si>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</si>
  <si>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</si>
  <si>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</si>
  <si>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</si>
  <si>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</si>
  <si>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</si>
  <si>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</si>
  <si>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</si>
  <si>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</si>
  <si>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</si>
  <si>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</si>
  <si>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</si>
  <si>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</si>
  <si>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</si>
  <si>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</si>
  <si>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</si>
  <si>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</si>
  <si>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</si>
  <si>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</si>
  <si>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</si>
  <si>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</si>
  <si>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</si>
  <si>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</si>
  <si>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</si>
  <si>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</si>
  <si>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</si>
  <si>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</si>
  <si>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</si>
  <si>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</si>
  <si>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</si>
  <si>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</si>
  <si>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</si>
  <si>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</si>
  <si>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</si>
  <si>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</si>
  <si>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</si>
  <si>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</si>
  <si>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</si>
  <si>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</si>
  <si>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</si>
  <si>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</si>
  <si>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</si>
  <si>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</si>
  <si>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</si>
  <si>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</si>
  <si>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</si>
  <si>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</si>
  <si>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</si>
  <si>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</si>
  <si>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</si>
  <si>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</si>
  <si>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</si>
  <si>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</si>
  <si>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</si>
  <si>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</si>
  <si>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</si>
  <si>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</si>
  <si>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</si>
  <si>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</si>
  <si>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</si>
  <si>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</si>
  <si>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</si>
  <si>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</si>
  <si>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</si>
  <si>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</si>
  <si>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</si>
  <si>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</si>
  <si>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</si>
  <si>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</si>
  <si>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</si>
  <si>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</si>
  <si>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</si>
  <si>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</si>
  <si>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</si>
  <si>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</si>
  <si>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</si>
  <si>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</si>
  <si>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</si>
  <si>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</si>
  <si>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</si>
  <si>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</si>
  <si>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</si>
  <si>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</si>
  <si>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</si>
  <si>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</si>
  <si>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</si>
  <si>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</si>
  <si>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</si>
  <si>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</si>
  <si>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</si>
  <si>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</si>
  <si>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</si>
  <si>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</si>
  <si>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</si>
  <si>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</si>
  <si>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</si>
  <si>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</si>
  <si>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</si>
  <si>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</si>
  <si>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</si>
  <si>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</si>
  <si>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</si>
  <si>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</si>
  <si>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</si>
  <si>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</si>
  <si>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</si>
  <si>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</si>
  <si>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</si>
  <si>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</si>
  <si>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</si>
  <si>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</si>
  <si>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</si>
  <si>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</si>
  <si>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</si>
  <si>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</si>
  <si>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</si>
  <si>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</si>
  <si>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</si>
  <si>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</si>
  <si>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</si>
  <si>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</si>
  <si>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</si>
  <si>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</si>
  <si>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</si>
  <si>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</si>
  <si>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</si>
  <si>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</si>
  <si>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</si>
  <si>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</si>
  <si>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</si>
  <si>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</si>
  <si>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</si>
  <si>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</si>
  <si>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</si>
  <si>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</si>
  <si>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</si>
  <si>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</si>
  <si>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</si>
  <si>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</si>
  <si>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</si>
  <si>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</si>
  <si>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</si>
  <si>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</si>
  <si>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</si>
  <si>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</si>
  <si>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</si>
  <si>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</si>
  <si>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</si>
  <si>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</si>
  <si>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</si>
  <si>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</si>
  <si>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</si>
  <si>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</si>
  <si>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</si>
  <si>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</si>
  <si>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</si>
  <si>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</si>
  <si>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</si>
  <si>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</si>
  <si>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</si>
  <si>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</si>
  <si>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</si>
  <si>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</si>
  <si>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</si>
  <si>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</si>
  <si>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</si>
  <si>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</si>
  <si>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</si>
  <si>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</si>
  <si>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</si>
  <si>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</si>
  <si>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</si>
  <si>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</si>
  <si>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</si>
  <si>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</si>
  <si>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</si>
  <si>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</si>
  <si>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</si>
  <si>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</si>
  <si>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</si>
  <si>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</si>
  <si>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</si>
  <si>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</si>
  <si>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</si>
  <si>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</si>
  <si>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</si>
  <si>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</si>
  <si>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</si>
  <si>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</si>
  <si>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</si>
  <si>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</si>
  <si>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</si>
  <si>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</si>
  <si>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</si>
  <si>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</si>
  <si>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</si>
  <si>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</si>
  <si>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</si>
  <si>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</si>
  <si>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</si>
  <si>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</si>
  <si>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</si>
  <si>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</si>
  <si>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</si>
  <si>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</si>
  <si>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</si>
  <si>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</si>
  <si>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</si>
  <si>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</si>
  <si>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</si>
  <si>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</si>
  <si>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</si>
  <si>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</si>
  <si>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</si>
  <si>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</si>
  <si>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</si>
  <si>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</si>
  <si>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</si>
  <si>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</si>
  <si>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</si>
  <si>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</si>
  <si>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</si>
  <si>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</si>
  <si>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</si>
  <si>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</si>
  <si>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</si>
  <si>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</si>
  <si>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</si>
  <si>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</si>
  <si>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</si>
  <si>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</si>
  <si>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</si>
  <si>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</si>
  <si>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</si>
  <si>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</si>
  <si>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</si>
  <si>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</si>
  <si>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</si>
  <si>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</si>
  <si>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</si>
  <si>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</si>
  <si>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</si>
  <si>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</si>
  <si>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</si>
  <si>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</si>
  <si>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</si>
  <si>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</si>
  <si>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</si>
  <si>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</si>
  <si>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</si>
  <si>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</si>
  <si>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</si>
  <si>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</si>
  <si>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</si>
  <si>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</si>
  <si>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</si>
  <si>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</si>
  <si>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</si>
  <si>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</si>
  <si>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</si>
  <si>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</si>
  <si>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</si>
  <si>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</si>
  <si>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</si>
  <si>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</si>
  <si>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</si>
  <si>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</si>
  <si>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</si>
  <si>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</si>
  <si>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</si>
  <si>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</si>
  <si>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</si>
  <si>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</si>
  <si>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</si>
  <si>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</si>
  <si>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</si>
  <si>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</si>
  <si>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</si>
  <si>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</si>
  <si>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</si>
  <si>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</si>
  <si>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</si>
  <si>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</si>
  <si>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</si>
  <si>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</si>
  <si>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</si>
  <si>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</si>
  <si>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</si>
  <si>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</si>
  <si>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</si>
  <si>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</si>
  <si>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</si>
  <si>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</si>
  <si>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</si>
  <si>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</si>
  <si>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</si>
  <si>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</si>
  <si>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</si>
  <si>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</si>
  <si>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</si>
  <si>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</si>
  <si>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</si>
  <si>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</si>
  <si>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</si>
  <si>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</si>
  <si>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</si>
  <si>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</si>
  <si>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</si>
  <si>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</si>
  <si>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</si>
  <si>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</si>
  <si>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</si>
  <si>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</si>
  <si>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</si>
  <si>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</si>
  <si>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</si>
  <si>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</si>
  <si>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</si>
  <si>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</si>
  <si>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</si>
  <si>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</si>
  <si>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</si>
  <si>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</si>
  <si>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</si>
  <si>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</si>
  <si>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</si>
  <si>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</si>
  <si>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</si>
  <si>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</si>
  <si>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</si>
  <si>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</si>
  <si>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</si>
  <si>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</si>
  <si>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</si>
  <si>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</si>
  <si>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</si>
  <si>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</si>
  <si>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</si>
  <si>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</si>
  <si>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</si>
  <si>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</si>
  <si>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</si>
  <si>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</si>
  <si>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</si>
  <si>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</si>
  <si>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</si>
  <si>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</si>
  <si>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</si>
  <si>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</si>
  <si>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</si>
  <si>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</si>
  <si>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</si>
  <si>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</si>
  <si>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</si>
  <si>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</si>
  <si>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</si>
  <si>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</si>
  <si>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</si>
  <si>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</si>
  <si>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</si>
  <si>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</si>
  <si>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</si>
  <si>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</si>
  <si>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</si>
  <si>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</si>
  <si>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</si>
  <si>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</si>
  <si>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</si>
  <si>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</si>
  <si>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</si>
  <si>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</si>
  <si>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</si>
  <si>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</si>
  <si>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</si>
  <si>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</si>
  <si>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</si>
  <si>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</si>
  <si>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</si>
  <si>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</si>
  <si>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</si>
  <si>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</si>
  <si>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</si>
  <si>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</si>
  <si>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</si>
  <si>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</si>
  <si>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</si>
  <si>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</si>
  <si>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</si>
  <si>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</si>
  <si>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</si>
  <si>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</si>
  <si>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</si>
  <si>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</si>
  <si>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</si>
  <si>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</si>
  <si>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</si>
  <si>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</si>
  <si>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</si>
  <si>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</si>
  <si>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</si>
  <si>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</si>
  <si>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</si>
  <si>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</si>
  <si>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</si>
  <si>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</si>
  <si>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</si>
  <si>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</si>
  <si>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</si>
  <si>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</si>
  <si>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</si>
  <si>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</si>
  <si>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</si>
  <si>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</si>
  <si>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</si>
  <si>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</si>
  <si>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</si>
  <si>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</si>
  <si>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</si>
  <si>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</si>
  <si>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</si>
  <si>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</si>
  <si>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</si>
  <si>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</si>
  <si>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</si>
  <si>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</si>
  <si>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</si>
  <si>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</si>
  <si>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</si>
  <si>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</si>
  <si>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</si>
  <si>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</si>
  <si>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</si>
  <si>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</si>
  <si>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</si>
  <si>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</si>
  <si>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</si>
  <si>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</si>
  <si>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</si>
  <si>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</si>
  <si>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</si>
  <si>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</si>
  <si>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</si>
  <si>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</si>
  <si>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</si>
  <si>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</si>
  <si>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</si>
  <si>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</si>
  <si>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</si>
  <si>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</si>
  <si>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</si>
  <si>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</si>
  <si>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</si>
  <si>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</si>
  <si>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</si>
  <si>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</si>
  <si>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</si>
  <si>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</si>
  <si>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</si>
  <si>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</si>
  <si>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</si>
  <si>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</si>
  <si>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</si>
  <si>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</si>
  <si>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</si>
  <si>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</si>
  <si>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</si>
  <si>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</si>
  <si>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</si>
  <si>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</si>
  <si>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</si>
  <si>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</si>
  <si>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</si>
  <si>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</si>
  <si>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</si>
  <si>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</si>
  <si>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</si>
  <si>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</si>
  <si>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</si>
  <si>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</si>
  <si>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</si>
  <si>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</si>
  <si>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</si>
  <si>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</si>
  <si>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</si>
  <si>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</si>
  <si>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</si>
  <si>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</si>
  <si>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</si>
  <si>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</si>
  <si>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</si>
  <si>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</si>
  <si>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</si>
  <si>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</si>
  <si>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</si>
  <si>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</si>
  <si>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</si>
  <si>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</si>
  <si>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</si>
  <si>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</si>
  <si>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</si>
  <si>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</si>
  <si>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</si>
  <si>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</si>
  <si>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</si>
  <si>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</si>
  <si>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</si>
  <si>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</si>
  <si>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</si>
  <si>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</si>
  <si>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</si>
  <si>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</si>
  <si>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</si>
  <si>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</si>
  <si>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</si>
  <si>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</si>
  <si>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</si>
  <si>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</si>
  <si>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</si>
  <si>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</si>
  <si>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</si>
  <si>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</si>
  <si>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</si>
  <si>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</si>
  <si>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</si>
  <si>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</si>
  <si>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</si>
  <si>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</si>
  <si>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</si>
  <si>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</si>
  <si>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</si>
  <si>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</si>
  <si>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</si>
  <si>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</si>
  <si>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</si>
  <si>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</si>
  <si>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</si>
  <si>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</si>
  <si>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</si>
  <si>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</si>
  <si>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</si>
  <si>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</si>
  <si>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</si>
  <si>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</si>
  <si>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</si>
  <si>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</si>
  <si>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</si>
  <si>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</si>
  <si>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</si>
  <si>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</si>
  <si>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</si>
  <si>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</si>
  <si>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</si>
  <si>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</si>
  <si>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</si>
  <si>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</si>
  <si>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</si>
  <si>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</si>
  <si>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</si>
  <si>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</si>
  <si>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</si>
  <si>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</si>
  <si>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</si>
  <si>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</si>
  <si>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</si>
  <si>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</si>
  <si>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</si>
  <si>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</si>
  <si>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</si>
  <si>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</si>
  <si>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</si>
  <si>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</si>
  <si>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</si>
  <si>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</si>
  <si>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</si>
  <si>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</si>
  <si>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</si>
  <si>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</si>
  <si>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</si>
  <si>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</si>
  <si>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</si>
  <si>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</si>
  <si>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</si>
  <si>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</si>
  <si>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</si>
  <si>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</si>
  <si>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</si>
  <si>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</si>
  <si>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</si>
  <si>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</si>
  <si>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</si>
  <si>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</si>
  <si>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</si>
  <si>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</si>
  <si>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</si>
  <si>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</si>
  <si>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</si>
  <si>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</si>
  <si>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</si>
  <si>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</si>
  <si>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</si>
  <si>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</si>
  <si>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</si>
  <si>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</si>
  <si>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</si>
  <si>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</si>
  <si>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</si>
  <si>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</si>
  <si>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</si>
  <si>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</si>
  <si>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</si>
  <si>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</si>
  <si>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</si>
  <si>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</si>
  <si>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</si>
  <si>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</si>
  <si>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</si>
  <si>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</si>
  <si>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</si>
  <si>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</si>
  <si>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</si>
  <si>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</si>
  <si>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</si>
  <si>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</si>
  <si>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</si>
  <si>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</si>
  <si>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</si>
  <si>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</si>
  <si>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</si>
  <si>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</si>
  <si>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</si>
  <si>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</si>
  <si>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</si>
  <si>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</si>
  <si>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</si>
  <si>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</si>
  <si>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</si>
  <si>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</si>
  <si>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</si>
  <si>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</si>
  <si>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</si>
  <si>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</si>
  <si>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</si>
  <si>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</si>
  <si>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</si>
  <si>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</si>
  <si>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</si>
  <si>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</si>
  <si>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</si>
  <si>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</si>
  <si>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</si>
  <si>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</si>
  <si>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</si>
  <si>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</si>
  <si>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</si>
  <si>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</si>
  <si>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</si>
  <si>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</si>
  <si>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</si>
  <si>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</si>
  <si>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</si>
  <si>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</si>
  <si>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</si>
  <si>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</si>
  <si>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</si>
  <si>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</si>
  <si>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</si>
  <si>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</si>
  <si>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</si>
  <si>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</si>
  <si>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</si>
  <si>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</si>
  <si>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</si>
  <si>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</si>
  <si>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</si>
  <si>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</si>
  <si>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</si>
  <si>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</si>
  <si>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</si>
  <si>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</si>
  <si>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</si>
  <si>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</si>
  <si>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</si>
  <si>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</si>
  <si>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</si>
  <si>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</si>
  <si>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</si>
  <si>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</si>
  <si>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</si>
  <si>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</si>
  <si>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</si>
  <si>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</si>
  <si>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</si>
  <si>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</si>
  <si>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</si>
  <si>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</si>
  <si>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</si>
  <si>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</si>
  <si>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</si>
  <si>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</si>
  <si>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</si>
  <si>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</si>
  <si>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</si>
  <si>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</si>
  <si>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</si>
  <si>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</si>
  <si>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</si>
  <si>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</si>
  <si>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</si>
  <si>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</si>
  <si>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</si>
  <si>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</si>
  <si>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</si>
  <si>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</si>
  <si>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</si>
  <si>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</si>
  <si>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</si>
  <si>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</si>
  <si>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</si>
  <si>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</si>
  <si>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</si>
  <si>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</si>
  <si>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</si>
  <si>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</si>
  <si>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</si>
  <si>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</si>
  <si>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</si>
  <si>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</si>
  <si>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</si>
  <si>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</si>
  <si>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</si>
  <si>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</si>
  <si>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</si>
  <si>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</si>
  <si>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</si>
  <si>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</si>
  <si>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</si>
  <si>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</si>
  <si>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</si>
  <si>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</si>
  <si>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</si>
  <si>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</si>
  <si>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</si>
  <si>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</si>
  <si>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</si>
  <si>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</si>
  <si>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</si>
  <si>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</si>
  <si>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</si>
  <si>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</si>
  <si>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</si>
  <si>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</si>
  <si>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</si>
  <si>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</si>
  <si>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</si>
  <si>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</si>
  <si>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</si>
  <si>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</si>
  <si>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</si>
  <si>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</si>
  <si>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</si>
  <si>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</si>
  <si>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</si>
  <si>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</si>
  <si>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</si>
  <si>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</si>
  <si>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</si>
  <si>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</si>
  <si>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</si>
  <si>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</si>
  <si>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</si>
  <si>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</si>
  <si>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</si>
  <si>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</si>
  <si>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</si>
  <si>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</si>
  <si>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</si>
  <si>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</si>
  <si>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</si>
  <si>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</si>
  <si>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</si>
  <si>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</si>
  <si>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</si>
  <si>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</si>
  <si>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</si>
  <si>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</si>
  <si>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</si>
  <si>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</si>
  <si>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</si>
  <si>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</si>
  <si>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</si>
  <si>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</si>
  <si>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</si>
  <si>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</si>
  <si>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</si>
  <si>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</si>
  <si>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</si>
  <si>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</si>
  <si>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</si>
  <si>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</si>
  <si>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</si>
  <si>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</si>
  <si>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</si>
  <si>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</si>
  <si>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</si>
  <si>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</si>
  <si>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</si>
  <si>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</si>
  <si>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</si>
  <si>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</si>
  <si>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</si>
  <si>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</si>
  <si>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</si>
  <si>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</si>
  <si>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</si>
  <si>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</si>
  <si>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</si>
  <si>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</si>
  <si>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</si>
  <si>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</si>
  <si>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</si>
  <si>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</si>
  <si>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</si>
  <si>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</si>
  <si>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</si>
  <si>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</si>
  <si>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</si>
  <si>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</si>
  <si>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</si>
  <si>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</si>
  <si>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</si>
  <si>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</si>
  <si>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</si>
  <si>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</si>
  <si>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</si>
  <si>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</si>
  <si>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</si>
  <si>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</si>
  <si>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</si>
  <si>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</si>
  <si>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</si>
  <si>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</si>
  <si>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</si>
  <si>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</si>
  <si>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</si>
  <si>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</si>
  <si>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</si>
  <si>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</si>
  <si>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</si>
  <si>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</si>
  <si>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</si>
  <si>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</si>
  <si>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</si>
  <si>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</si>
  <si>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</si>
  <si>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</si>
  <si>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</si>
  <si>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</si>
  <si>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</si>
  <si>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</si>
  <si>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</si>
  <si>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</si>
  <si>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</si>
  <si>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</si>
  <si>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</si>
  <si>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</si>
  <si>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</si>
  <si>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</si>
  <si>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</si>
  <si>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</si>
  <si>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</si>
  <si>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</si>
  <si>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</si>
  <si>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</si>
  <si>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</si>
  <si>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</si>
  <si>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</si>
  <si>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</si>
  <si>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</si>
  <si>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</si>
  <si>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</si>
  <si>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</si>
  <si>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</si>
  <si>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</si>
  <si>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</si>
  <si>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</si>
  <si>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</si>
  <si>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</si>
  <si>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</si>
  <si>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</si>
  <si>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</si>
  <si>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</si>
  <si>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</si>
  <si>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</si>
  <si>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</si>
  <si>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</si>
  <si>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</si>
  <si>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</si>
  <si>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</si>
  <si>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</si>
  <si>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</si>
  <si>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</si>
  <si>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</si>
  <si>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</si>
  <si>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</si>
  <si>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</si>
  <si>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</si>
  <si>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</si>
  <si>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</si>
  <si>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</si>
  <si>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</si>
  <si>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</si>
  <si>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</si>
  <si>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</si>
  <si>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</si>
  <si>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</si>
  <si>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</si>
  <si>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</si>
  <si>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</si>
  <si>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</si>
  <si>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</si>
  <si>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</si>
  <si>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</si>
  <si>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</si>
  <si>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</si>
  <si>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</si>
  <si>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</si>
  <si>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</si>
  <si>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</si>
  <si>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</si>
  <si>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</si>
  <si>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</si>
  <si>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</si>
  <si>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</si>
  <si>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</si>
  <si>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</si>
  <si>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</si>
  <si>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</si>
  <si>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</si>
  <si>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</si>
  <si>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</si>
  <si>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</si>
  <si>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</si>
  <si>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</si>
  <si>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</si>
  <si>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</si>
  <si>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</si>
  <si>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</si>
  <si>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</si>
  <si>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</si>
  <si>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</si>
  <si>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</si>
  <si>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</si>
  <si>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</si>
  <si>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</si>
  <si>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</si>
  <si>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</si>
  <si>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</si>
  <si>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</si>
  <si>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</si>
  <si>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</si>
  <si>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</si>
  <si>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</si>
  <si>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</si>
  <si>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</si>
  <si>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</si>
  <si>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</si>
  <si>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</si>
  <si>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</si>
  <si>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</si>
  <si>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</si>
  <si>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</si>
  <si>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</si>
  <si>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</si>
  <si>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</si>
  <si>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</si>
  <si>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</si>
  <si>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</si>
  <si>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</si>
  <si>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</si>
  <si>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</si>
  <si>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</si>
  <si>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</si>
  <si>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</si>
  <si>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</si>
  <si>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</si>
  <si>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</si>
  <si>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</si>
  <si>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</si>
  <si>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</si>
  <si>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</si>
  <si>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</si>
  <si>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</si>
  <si>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</si>
  <si>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</si>
  <si>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</si>
  <si>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</si>
  <si>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</si>
  <si>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</si>
  <si>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</si>
  <si>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</si>
  <si>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</si>
  <si>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</si>
  <si>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</si>
  <si>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</si>
  <si>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</si>
  <si>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</si>
  <si>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</si>
  <si>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</si>
  <si>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</si>
  <si>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</si>
  <si>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</si>
  <si>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</si>
  <si>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</si>
  <si>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</si>
  <si>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</si>
  <si>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</si>
  <si>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</si>
  <si>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</si>
  <si>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</si>
  <si>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</si>
  <si>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</si>
  <si>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</si>
  <si>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</si>
  <si>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</si>
  <si>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</si>
  <si>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</si>
  <si>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</si>
  <si>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</si>
  <si>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</si>
  <si>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</si>
  <si>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</si>
  <si>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</si>
  <si>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</si>
  <si>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</si>
  <si>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</si>
  <si>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</si>
  <si>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</si>
  <si>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</si>
  <si>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</si>
  <si>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</si>
  <si>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</si>
  <si>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</si>
  <si>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</si>
  <si>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</si>
  <si>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</si>
  <si>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</si>
  <si>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</si>
  <si>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</si>
  <si>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</si>
  <si>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</si>
  <si>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</si>
  <si>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</si>
  <si>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</si>
  <si>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</si>
  <si>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</si>
  <si>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</si>
  <si>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</si>
  <si>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</si>
  <si>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</si>
  <si>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</si>
  <si>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</si>
  <si>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</si>
  <si>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</si>
  <si>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</si>
  <si>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</si>
  <si>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</si>
  <si>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</si>
  <si>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</si>
  <si>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</si>
  <si>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</si>
  <si>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</si>
  <si>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</si>
  <si>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</si>
  <si>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</si>
  <si>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</si>
  <si>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</si>
  <si>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</si>
  <si>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</si>
  <si>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</si>
  <si>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</si>
  <si>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</si>
  <si>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</si>
  <si>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</si>
  <si>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</si>
  <si>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</si>
  <si>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</si>
  <si>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</si>
  <si>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</si>
  <si>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</si>
  <si>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</si>
  <si>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</si>
  <si>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</si>
  <si>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</si>
  <si>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</si>
  <si>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</si>
  <si>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</si>
  <si>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</si>
  <si>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</si>
  <si>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</si>
  <si>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</si>
  <si>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</si>
  <si>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</si>
  <si>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</si>
  <si>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</si>
  <si>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</si>
  <si>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</si>
  <si>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</si>
  <si>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</si>
  <si>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</si>
  <si>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</si>
  <si>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</si>
  <si>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</si>
  <si>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</si>
  <si>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</si>
  <si>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</si>
  <si>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</si>
  <si>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</si>
  <si>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</si>
  <si>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</si>
  <si>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</si>
  <si>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</si>
  <si>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</si>
  <si>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</si>
  <si>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</si>
  <si>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</si>
  <si>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</si>
  <si>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</si>
  <si>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</si>
  <si>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</si>
  <si>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</si>
  <si>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</si>
  <si>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</si>
  <si>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</si>
  <si>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</si>
  <si>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</si>
  <si>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</si>
  <si>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</si>
  <si>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</si>
  <si>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</si>
  <si>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</si>
  <si>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</si>
  <si>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</si>
  <si>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</si>
  <si>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</si>
  <si>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</si>
  <si>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</si>
  <si>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</si>
  <si>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</si>
  <si>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</si>
  <si>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</si>
  <si>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</si>
  <si>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</si>
  <si>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</si>
  <si>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</si>
  <si>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</si>
  <si>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</si>
  <si>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</si>
  <si>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</si>
  <si>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</si>
  <si>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</si>
  <si>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</si>
  <si>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</si>
  <si>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</si>
  <si>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</si>
  <si>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</si>
  <si>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</si>
  <si>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</si>
  <si>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</si>
  <si>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</si>
  <si>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</si>
  <si>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</si>
  <si>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</si>
  <si>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</si>
  <si>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</si>
  <si>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</si>
  <si>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</si>
  <si>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</si>
  <si>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</si>
  <si>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</si>
  <si>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</si>
  <si>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</si>
  <si>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</si>
  <si>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</si>
  <si>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</si>
  <si>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</si>
  <si>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</si>
  <si>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</si>
  <si>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</si>
  <si>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</si>
  <si>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</si>
  <si>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</si>
  <si>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</si>
  <si>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</si>
  <si>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</si>
  <si>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</si>
  <si>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</si>
  <si>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</si>
  <si>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</si>
  <si>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</si>
  <si>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</si>
  <si>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</si>
  <si>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</si>
  <si>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</si>
  <si>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</si>
  <si>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</si>
  <si>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</si>
  <si>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</si>
  <si>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</si>
  <si>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</si>
  <si>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</si>
  <si>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</si>
  <si>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</si>
  <si>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</si>
  <si>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</si>
  <si>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</si>
  <si>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</si>
  <si>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</si>
  <si>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</si>
  <si>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</si>
  <si>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</si>
  <si>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</si>
  <si>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</si>
  <si>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</si>
  <si>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</si>
  <si>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</si>
  <si>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</si>
  <si>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</si>
  <si>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</si>
  <si>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</si>
  <si>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</si>
  <si>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</si>
  <si>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</si>
  <si>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</si>
  <si>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</si>
  <si>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</si>
  <si>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</si>
  <si>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</si>
  <si>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</si>
  <si>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</si>
  <si>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</si>
  <si>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</si>
  <si>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</si>
  <si>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</si>
  <si>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</si>
  <si>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</si>
  <si>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</si>
  <si>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</si>
  <si>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</si>
  <si>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</si>
  <si>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</si>
  <si>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</si>
  <si>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</si>
  <si>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</si>
  <si>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</si>
  <si>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</si>
  <si>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</si>
  <si>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</si>
  <si>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</si>
  <si>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</si>
  <si>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</si>
  <si>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</si>
  <si>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</si>
  <si>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</si>
  <si>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</si>
  <si>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</si>
  <si>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</si>
  <si>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</si>
  <si>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</si>
  <si>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</si>
  <si>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</si>
  <si>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</si>
  <si>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</si>
  <si>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</si>
  <si>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</si>
  <si>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</si>
  <si>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</si>
  <si>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</si>
  <si>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</si>
  <si>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</si>
  <si>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</si>
  <si>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</si>
  <si>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</si>
  <si>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</si>
  <si>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</si>
  <si>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</si>
  <si>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</si>
  <si>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</si>
  <si>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</si>
  <si>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</si>
  <si>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</si>
  <si>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</si>
  <si>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</si>
  <si>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</si>
  <si>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</si>
  <si>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</si>
  <si>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</si>
  <si>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</si>
  <si>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</si>
  <si>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</si>
  <si>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</si>
  <si>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</si>
  <si>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</si>
  <si>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</si>
  <si>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</si>
  <si>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</si>
  <si>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</si>
  <si>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</si>
  <si>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</si>
  <si>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</si>
  <si>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</si>
  <si>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</si>
  <si>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</si>
  <si>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</si>
  <si>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</si>
  <si>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</si>
  <si>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</si>
  <si>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</si>
  <si>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</si>
  <si>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</si>
  <si>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</si>
  <si>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</si>
  <si>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</si>
  <si>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</si>
  <si>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</si>
  <si>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</si>
  <si>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</si>
  <si>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</si>
  <si>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</si>
  <si>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</si>
  <si>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</si>
  <si>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</si>
  <si>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</si>
  <si>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</si>
  <si>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</si>
  <si>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</si>
  <si>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</si>
  <si>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</si>
  <si>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</si>
  <si>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</si>
  <si>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</si>
  <si>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</si>
  <si>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</si>
  <si>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</si>
  <si>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</si>
  <si>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</si>
  <si>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</si>
  <si>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</si>
  <si>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</si>
  <si>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</si>
  <si>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</si>
  <si>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</si>
  <si>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</si>
  <si>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</si>
  <si>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</si>
  <si>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</si>
  <si>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</si>
  <si>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</si>
  <si>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</si>
  <si>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</si>
  <si>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</si>
  <si>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</si>
  <si>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</si>
  <si>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</si>
  <si>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</si>
  <si>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</si>
  <si>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</si>
  <si>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</si>
  <si>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</si>
  <si>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</si>
  <si>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</si>
  <si>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</si>
  <si>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</si>
  <si>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</si>
  <si>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</si>
  <si>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</si>
  <si>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</si>
  <si>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</si>
  <si>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</si>
  <si>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</si>
  <si>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</si>
  <si>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</si>
  <si>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</si>
  <si>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</si>
  <si>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</si>
  <si>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</si>
  <si>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</si>
  <si>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</si>
  <si>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</si>
  <si>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</si>
  <si>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</si>
  <si>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</si>
  <si>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</si>
  <si>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</si>
  <si>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</si>
  <si>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</si>
  <si>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</si>
  <si>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</si>
  <si>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</si>
  <si>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</si>
  <si>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</si>
  <si>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</si>
  <si>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</si>
  <si>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</si>
  <si>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</si>
  <si>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</si>
  <si>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</si>
  <si>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</si>
  <si>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</si>
  <si>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</si>
  <si>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</si>
  <si>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</si>
  <si>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</si>
  <si>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</si>
  <si>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</si>
  <si>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</si>
  <si>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</si>
  <si>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</si>
  <si>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</si>
  <si>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</si>
  <si>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</si>
  <si>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</si>
  <si>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</si>
  <si>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</si>
  <si>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</si>
  <si>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</si>
  <si>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</si>
  <si>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</si>
  <si>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</si>
  <si>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</si>
  <si>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</si>
  <si>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</si>
  <si>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</si>
  <si>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</si>
  <si>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</si>
  <si>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</si>
  <si>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</si>
  <si>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</si>
  <si>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</si>
  <si>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</si>
  <si>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</si>
  <si>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</si>
  <si>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</si>
  <si>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</si>
  <si>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</si>
  <si>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</si>
  <si>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</si>
  <si>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</si>
  <si>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</si>
  <si>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</si>
  <si>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</si>
  <si>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</si>
  <si>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</si>
  <si>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</si>
  <si>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</si>
  <si>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</si>
  <si>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</si>
  <si>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</si>
  <si>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</si>
  <si>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</si>
  <si>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</si>
  <si>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</si>
  <si>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</si>
  <si>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</si>
  <si>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</si>
  <si>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</si>
  <si>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</si>
  <si>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</si>
  <si>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</si>
  <si>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</si>
  <si>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</si>
  <si>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</si>
  <si>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</si>
  <si>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</si>
  <si>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</si>
  <si>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</si>
  <si>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</si>
  <si>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</si>
  <si>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</si>
  <si>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</si>
  <si>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</si>
  <si>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</si>
  <si>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</si>
  <si>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</si>
  <si>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</si>
  <si>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</si>
  <si>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</si>
  <si>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</si>
  <si>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</si>
  <si>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</si>
  <si>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</si>
  <si>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</si>
  <si>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</si>
  <si>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</si>
  <si>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</si>
  <si>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</si>
  <si>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</si>
  <si>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</si>
  <si>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</si>
  <si>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</si>
  <si>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</si>
  <si>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</si>
  <si>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</si>
  <si>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</si>
  <si>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</si>
  <si>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</si>
  <si>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</si>
  <si>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</si>
  <si>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</si>
  <si>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</si>
  <si>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</si>
  <si>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</si>
  <si>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</si>
  <si>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</si>
  <si>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</si>
  <si>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</si>
  <si>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</si>
  <si>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</si>
  <si>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</si>
  <si>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</si>
  <si>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</si>
  <si>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</si>
  <si>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</si>
  <si>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</si>
  <si>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</si>
  <si>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</si>
  <si>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</si>
  <si>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</si>
  <si>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</si>
  <si>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</si>
  <si>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</si>
  <si>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</si>
  <si>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</si>
  <si>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</si>
  <si>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</si>
  <si>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</si>
  <si>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</si>
  <si>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</si>
  <si>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</si>
  <si>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</si>
  <si>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</si>
  <si>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</si>
  <si>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</si>
  <si>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</si>
  <si>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</si>
  <si>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</si>
  <si>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</si>
  <si>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</si>
  <si>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</si>
  <si>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</si>
  <si>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</si>
  <si>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</si>
  <si>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</si>
  <si>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</si>
  <si>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</si>
  <si>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</si>
  <si>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</si>
  <si>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</si>
  <si>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</si>
  <si>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</si>
  <si>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</si>
  <si>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</si>
  <si>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</si>
  <si>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</si>
  <si>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</si>
  <si>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</si>
  <si>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</si>
  <si>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</si>
  <si>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</si>
  <si>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</si>
  <si>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</si>
  <si>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</si>
  <si>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</si>
  <si>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</si>
  <si>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</si>
  <si>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</si>
  <si>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</si>
  <si>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</si>
  <si>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</si>
  <si>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</si>
  <si>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</si>
  <si>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</si>
  <si>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</si>
  <si>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</si>
  <si>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</si>
  <si>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</si>
  <si>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</si>
  <si>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</si>
  <si>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</si>
  <si>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</si>
  <si>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</si>
  <si>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</si>
  <si>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</si>
  <si>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</si>
  <si>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</si>
  <si>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</si>
  <si>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</si>
  <si>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</si>
  <si>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</si>
  <si>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</si>
  <si>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</si>
  <si>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</si>
  <si>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</si>
  <si>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</si>
  <si>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</si>
  <si>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</si>
  <si>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</si>
  <si>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</si>
  <si>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</si>
  <si>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</si>
  <si>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</si>
  <si>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</si>
  <si>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</si>
  <si>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</si>
  <si>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</si>
  <si>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</si>
  <si>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</si>
  <si>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</si>
  <si>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</si>
  <si>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</si>
  <si>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</si>
  <si>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</si>
  <si>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</si>
  <si>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</si>
  <si>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</si>
  <si>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</si>
  <si>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</si>
  <si>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</si>
  <si>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</si>
  <si>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</si>
  <si>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</si>
  <si>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</si>
  <si>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</si>
  <si>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</si>
  <si>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</si>
  <si>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</si>
  <si>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</si>
  <si>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</si>
  <si>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</si>
  <si>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</si>
  <si>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</si>
  <si>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</si>
  <si>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</si>
  <si>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</si>
  <si>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</si>
  <si>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</si>
  <si>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</si>
  <si>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</si>
  <si>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</si>
  <si>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</si>
  <si>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</si>
  <si>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</si>
  <si>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</si>
  <si>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</si>
  <si>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</si>
  <si>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</si>
  <si>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</si>
  <si>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</si>
  <si>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</si>
  <si>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</si>
  <si>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</si>
  <si>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</si>
  <si>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</si>
  <si>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</si>
  <si>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</si>
  <si>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</si>
  <si>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</si>
  <si>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</si>
  <si>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</si>
  <si>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</si>
  <si>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</si>
  <si>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</si>
  <si>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</si>
  <si>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</si>
  <si>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</si>
  <si>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</si>
  <si>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</si>
  <si>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</si>
  <si>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</si>
  <si>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</si>
  <si>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</si>
  <si>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</si>
  <si>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</si>
  <si>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</si>
  <si>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</si>
  <si>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</si>
  <si>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</si>
  <si>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</si>
  <si>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</si>
  <si>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</si>
  <si>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</si>
  <si>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</si>
  <si>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</si>
  <si>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</si>
  <si>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</si>
  <si>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</si>
  <si>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</si>
  <si>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</si>
  <si>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</si>
  <si>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</si>
  <si>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</si>
  <si>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</si>
  <si>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</si>
  <si>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</si>
  <si>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</si>
  <si>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</si>
  <si>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</si>
  <si>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</si>
  <si>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</si>
  <si>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</si>
  <si>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</si>
  <si>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</si>
  <si>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</si>
  <si>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</si>
  <si>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</si>
  <si>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</si>
  <si>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</si>
  <si>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</si>
  <si>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</si>
  <si>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</si>
  <si>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</si>
  <si>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</si>
  <si>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</si>
  <si>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</si>
  <si>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</si>
  <si>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</si>
  <si>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</si>
  <si>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</si>
  <si>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</si>
  <si>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</si>
  <si>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</si>
  <si>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</si>
  <si>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</si>
  <si>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</si>
  <si>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</si>
  <si>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</si>
  <si>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</si>
  <si>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</si>
  <si>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</si>
  <si>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</si>
  <si>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</si>
  <si>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</si>
  <si>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</si>
  <si>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</si>
  <si>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</si>
  <si>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</si>
  <si>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</si>
  <si>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</si>
  <si>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</si>
  <si>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</si>
  <si>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</si>
  <si>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</si>
  <si>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</si>
  <si>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</si>
  <si>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</si>
  <si>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</si>
  <si>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</si>
  <si>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</si>
  <si>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</si>
  <si>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</si>
  <si>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</si>
  <si>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</si>
  <si>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</si>
  <si>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</si>
  <si>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</si>
  <si>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</si>
  <si>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</si>
  <si>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</si>
  <si>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</si>
  <si>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</si>
  <si>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</si>
  <si>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</si>
  <si>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</si>
  <si>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</si>
  <si>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</si>
  <si>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</si>
  <si>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</si>
  <si>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</si>
  <si>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</si>
  <si>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</si>
  <si>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</si>
  <si>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</si>
  <si>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</si>
  <si>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</si>
  <si>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</si>
  <si>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</si>
  <si>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</si>
  <si>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</si>
  <si>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</si>
  <si>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</si>
  <si>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</si>
  <si>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</si>
  <si>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</si>
  <si>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</si>
  <si>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</si>
  <si>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</si>
  <si>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</si>
  <si>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</si>
  <si>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</si>
  <si>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</si>
  <si>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</si>
  <si>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</si>
  <si>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</si>
  <si>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</si>
  <si>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</si>
  <si>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</si>
  <si>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</si>
  <si>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</si>
  <si>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</si>
  <si>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</si>
  <si>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</si>
  <si>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</si>
  <si>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</si>
  <si>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</si>
  <si>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</si>
  <si>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</si>
  <si>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</si>
  <si>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</si>
  <si>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</si>
  <si>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</si>
  <si>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</si>
  <si>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</si>
  <si>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</si>
  <si>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</si>
  <si>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</si>
  <si>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</si>
  <si>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</si>
  <si>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</si>
  <si>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</si>
  <si>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</si>
  <si>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</si>
  <si>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</si>
  <si>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</si>
  <si>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</si>
  <si>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</si>
  <si>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</si>
  <si>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</si>
  <si>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</si>
  <si>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</si>
  <si>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</si>
  <si>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</si>
  <si>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</si>
  <si>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</si>
  <si>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</si>
  <si>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</si>
  <si>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</si>
  <si>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</si>
  <si>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</si>
  <si>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</si>
  <si>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</si>
  <si>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</si>
  <si>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</si>
  <si>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</si>
  <si>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</si>
  <si>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</si>
  <si>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</si>
  <si>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</si>
  <si>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</si>
  <si>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</si>
  <si>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</si>
  <si>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</si>
  <si>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</si>
  <si>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</si>
  <si>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</si>
  <si>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</si>
  <si>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</si>
  <si>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</si>
  <si>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</si>
  <si>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</si>
  <si>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</si>
  <si>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</si>
  <si>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</si>
  <si>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</si>
  <si>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</si>
  <si>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</si>
  <si>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</si>
  <si>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</si>
  <si>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</si>
  <si>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</si>
  <si>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</si>
  <si>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</si>
  <si>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</si>
  <si>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</si>
  <si>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</si>
  <si>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</si>
  <si>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</si>
  <si>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</si>
  <si>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</si>
  <si>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</si>
  <si>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</si>
  <si>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</si>
  <si>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</si>
  <si>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</si>
  <si>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</si>
  <si>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</si>
  <si>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</si>
  <si>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</si>
  <si>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</si>
  <si>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</si>
  <si>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</si>
  <si>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</si>
  <si>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</si>
  <si>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</si>
  <si>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</si>
  <si>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</si>
  <si>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</si>
  <si>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</si>
  <si>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</si>
  <si>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</si>
  <si>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</si>
  <si>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</si>
  <si>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</si>
  <si>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</si>
  <si>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</si>
  <si>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</si>
  <si>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</si>
  <si>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</si>
  <si>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</si>
  <si>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</si>
  <si>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</si>
  <si>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</si>
  <si>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</si>
  <si>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</si>
  <si>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</si>
  <si>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</si>
  <si>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</si>
  <si>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</si>
  <si>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</si>
  <si>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</si>
  <si>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</si>
  <si>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</si>
  <si>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</si>
  <si>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</si>
  <si>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</si>
  <si>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</si>
  <si>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</si>
  <si>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</si>
  <si>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</si>
  <si>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</si>
  <si>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</si>
  <si>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</si>
  <si>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</si>
  <si>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</si>
  <si>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</si>
  <si>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</si>
  <si>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</si>
  <si>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</si>
  <si>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</si>
  <si>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</si>
  <si>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</si>
  <si>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</si>
  <si>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</si>
  <si>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</si>
  <si>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</si>
  <si>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</si>
  <si>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</si>
  <si>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</si>
  <si>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</si>
  <si>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</si>
  <si>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</si>
  <si>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</si>
  <si>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</si>
  <si>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</si>
  <si>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</si>
  <si>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</si>
  <si>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</si>
  <si>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</si>
  <si>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</si>
  <si>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</si>
  <si>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</si>
  <si>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</si>
  <si>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</si>
  <si>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</si>
  <si>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</si>
  <si>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</si>
  <si>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</si>
  <si>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</si>
  <si>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</si>
  <si>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</si>
  <si>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</si>
  <si>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</si>
  <si>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</si>
  <si>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</si>
  <si>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</si>
  <si>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</si>
  <si>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</si>
  <si>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</si>
  <si>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</si>
  <si>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</si>
  <si>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</si>
  <si>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</si>
  <si>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</si>
  <si>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</si>
  <si>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</si>
  <si>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</si>
  <si>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</si>
  <si>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</si>
  <si>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</si>
  <si>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</si>
  <si>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</si>
  <si>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</si>
  <si>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</si>
  <si>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</si>
  <si>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</si>
  <si>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</si>
  <si>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</si>
  <si>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</si>
  <si>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</si>
  <si>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</si>
  <si>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</si>
  <si>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</si>
  <si>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</si>
  <si>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</si>
  <si>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</si>
  <si>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</si>
  <si>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</si>
  <si>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</si>
  <si>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</si>
  <si>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</si>
  <si>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</si>
  <si>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</si>
  <si>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</si>
  <si>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</si>
  <si>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</si>
  <si>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</si>
  <si>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</si>
  <si>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</si>
  <si>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</si>
  <si>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</si>
  <si>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</si>
  <si>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</si>
  <si>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</si>
  <si>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</si>
  <si>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</si>
  <si>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</si>
  <si>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</si>
  <si>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</si>
  <si>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</si>
  <si>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</si>
  <si>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</si>
  <si>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</si>
  <si>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</si>
  <si>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</si>
  <si>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</si>
  <si>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</si>
  <si>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</si>
  <si>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</si>
  <si>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</si>
  <si>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</si>
  <si>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</si>
  <si>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</si>
  <si>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</si>
  <si>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</si>
  <si>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</si>
  <si>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</si>
  <si>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</si>
  <si>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</si>
  <si>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</si>
  <si>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</si>
  <si>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</si>
  <si>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</si>
  <si>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</si>
  <si>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</si>
  <si>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</si>
  <si>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</si>
  <si>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</si>
  <si>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</si>
  <si>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</si>
  <si>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</si>
  <si>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</si>
  <si>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</si>
  <si>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</si>
  <si>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</si>
  <si>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</si>
  <si>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</si>
  <si>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</si>
  <si>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</si>
  <si>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</si>
  <si>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</si>
  <si>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</si>
  <si>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</si>
  <si>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</si>
  <si>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</si>
  <si>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</si>
  <si>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</si>
  <si>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</si>
  <si>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</si>
  <si>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</si>
  <si>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</si>
  <si>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</si>
  <si>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</si>
  <si>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</si>
  <si>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</si>
  <si>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</si>
  <si>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</si>
  <si>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</si>
  <si>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</si>
  <si>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</si>
  <si>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</si>
  <si>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</si>
  <si>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</si>
  <si>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</si>
  <si>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</si>
  <si>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</si>
  <si>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</si>
  <si>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</si>
  <si>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</si>
  <si>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</si>
  <si>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</si>
  <si>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</si>
  <si>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</si>
  <si>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</si>
  <si>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</si>
  <si>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</si>
  <si>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</si>
  <si>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</si>
  <si>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</si>
  <si>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</si>
  <si>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</si>
  <si>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</si>
  <si>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</si>
  <si>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</si>
  <si>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</si>
  <si>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</si>
  <si>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</si>
  <si>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</si>
  <si>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</si>
  <si>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</si>
  <si>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</si>
  <si>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</si>
  <si>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</si>
  <si>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</si>
  <si>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</si>
  <si>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</si>
  <si>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</si>
  <si>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</si>
  <si>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</si>
  <si>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</si>
  <si>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</si>
  <si>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</si>
  <si>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</si>
  <si>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</si>
  <si>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</si>
  <si>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</si>
  <si>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</si>
  <si>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</si>
  <si>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</si>
  <si>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</si>
  <si>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</si>
  <si>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</si>
  <si>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</si>
  <si>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</si>
  <si>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</si>
  <si>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</si>
  <si>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</si>
  <si>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</si>
  <si>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</si>
  <si>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</si>
  <si>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</si>
  <si>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</si>
  <si>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</si>
  <si>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</si>
  <si>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</si>
  <si>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</si>
  <si>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</si>
  <si>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</si>
  <si>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</si>
  <si>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</si>
  <si>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</si>
  <si>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</si>
  <si>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</si>
  <si>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</si>
  <si>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</si>
  <si>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</si>
  <si>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</si>
  <si>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</si>
  <si>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</si>
  <si>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</si>
  <si>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</si>
  <si>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</si>
  <si>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</si>
  <si>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</si>
  <si>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</si>
  <si>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</si>
  <si>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</si>
  <si>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</si>
  <si>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</si>
  <si>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</si>
  <si>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</si>
  <si>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</si>
  <si>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</si>
  <si>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</si>
  <si>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</si>
  <si>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</si>
  <si>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</si>
  <si>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</si>
  <si>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</si>
  <si>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</si>
  <si>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</si>
  <si>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</si>
  <si>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</si>
  <si>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</si>
  <si>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</si>
  <si>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</si>
  <si>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</si>
  <si>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</si>
  <si>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</si>
  <si>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</si>
  <si>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</si>
  <si>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</si>
  <si>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</si>
  <si>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</si>
  <si>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</si>
  <si>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</si>
  <si>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</si>
  <si>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</si>
  <si>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</si>
  <si>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</si>
  <si>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</si>
  <si>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</si>
  <si>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</si>
  <si>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</si>
  <si>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</si>
  <si>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</si>
  <si>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</si>
  <si>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</si>
  <si>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</si>
  <si>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</si>
  <si>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</si>
  <si>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</si>
  <si>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</si>
  <si>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</si>
  <si>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</si>
  <si>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</si>
  <si>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</si>
  <si>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</si>
  <si>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</si>
  <si>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</si>
  <si>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</si>
  <si>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</si>
  <si>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</si>
  <si>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</si>
  <si>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</si>
  <si>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</si>
  <si>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</si>
  <si>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</si>
  <si>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</si>
  <si>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</si>
  <si>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</si>
  <si>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</si>
  <si>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</si>
  <si>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</si>
  <si>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</si>
  <si>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</si>
  <si>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</si>
  <si>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</si>
  <si>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</si>
  <si>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</si>
  <si>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</si>
  <si>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</si>
  <si>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</si>
  <si>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</si>
  <si>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</si>
  <si>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</si>
  <si>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</si>
  <si>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</si>
  <si>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</si>
  <si>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</si>
  <si>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</si>
  <si>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</si>
  <si>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</si>
  <si>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</si>
  <si>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</si>
  <si>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</si>
  <si>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</si>
  <si>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</si>
  <si>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</si>
  <si>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</si>
  <si>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</si>
  <si>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</si>
  <si>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</si>
  <si>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</si>
  <si>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</si>
  <si>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</si>
  <si>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</si>
  <si>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</si>
  <si>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</si>
  <si>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</si>
  <si>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</si>
  <si>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</si>
  <si>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</si>
  <si>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</si>
  <si>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</si>
  <si>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</si>
  <si>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</si>
  <si>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</si>
  <si>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</si>
  <si>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</si>
  <si>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</si>
  <si>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</si>
  <si>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</si>
  <si>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</si>
  <si>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</si>
  <si>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</si>
  <si>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</si>
  <si>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</si>
  <si>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</si>
  <si>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</si>
  <si>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</si>
  <si>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</si>
  <si>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</si>
  <si>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</si>
  <si>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</si>
  <si>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</si>
  <si>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</si>
  <si>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</si>
  <si>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</si>
  <si>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</si>
  <si>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</si>
  <si>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</si>
  <si>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</si>
  <si>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</si>
  <si>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</si>
  <si>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</si>
  <si>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</si>
  <si>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</si>
  <si>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</si>
  <si>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</si>
  <si>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</si>
  <si>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</si>
  <si>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</si>
  <si>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</si>
  <si>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</si>
  <si>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</si>
  <si>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</si>
  <si>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</si>
  <si>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</si>
  <si>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</si>
  <si>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</si>
  <si>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</si>
  <si>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</si>
  <si>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</si>
  <si>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</si>
  <si>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</si>
  <si>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</si>
  <si>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</si>
  <si>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</si>
  <si>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</si>
  <si>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</si>
  <si>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</si>
  <si>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</si>
  <si>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</si>
  <si>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</si>
  <si>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</si>
  <si>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</si>
  <si>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</si>
  <si>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</si>
  <si>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</si>
  <si>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</si>
  <si>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</si>
  <si>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</si>
  <si>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</si>
  <si>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</si>
  <si>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</si>
  <si>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</si>
  <si>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</si>
  <si>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</si>
  <si>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</si>
  <si>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</si>
  <si>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</si>
  <si>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</si>
  <si>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</si>
  <si>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</si>
  <si>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</si>
  <si>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</si>
  <si>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</si>
  <si>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</si>
  <si>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</si>
  <si>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</si>
  <si>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</si>
  <si>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</si>
  <si>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</si>
  <si>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</si>
  <si>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</si>
  <si>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</si>
  <si>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</si>
  <si>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</si>
  <si>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</si>
  <si>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</si>
  <si>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</si>
  <si>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</si>
  <si>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</si>
  <si>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</si>
  <si>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</si>
  <si>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</si>
  <si>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</si>
  <si>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</si>
  <si>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</si>
  <si>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</si>
  <si>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</si>
  <si>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</si>
  <si>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</si>
  <si>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</si>
  <si>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</si>
  <si>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</si>
  <si>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</si>
  <si>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</si>
  <si>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</si>
  <si>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</si>
  <si>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</si>
  <si>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</si>
  <si>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</si>
  <si>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</si>
  <si>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</si>
  <si>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</si>
  <si>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</si>
  <si>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</si>
  <si>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</si>
  <si>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</si>
  <si>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</si>
  <si>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</si>
  <si>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</si>
  <si>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</si>
  <si>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</si>
  <si>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</si>
  <si>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</si>
  <si>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</si>
  <si>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</si>
  <si>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</si>
  <si>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</si>
  <si>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</si>
  <si>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</si>
  <si>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</si>
  <si>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</si>
  <si>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</si>
  <si>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</si>
  <si>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</si>
  <si>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</si>
  <si>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</si>
  <si>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</si>
  <si>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</si>
  <si>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</si>
  <si>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</si>
  <si>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</si>
  <si>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</si>
  <si>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</si>
  <si>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</si>
  <si>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</si>
  <si>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</si>
  <si>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</si>
  <si>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</si>
  <si>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</si>
  <si>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</si>
  <si>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</si>
  <si>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</si>
  <si>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</si>
  <si>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</si>
  <si>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</si>
  <si>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</si>
  <si>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</si>
  <si>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</si>
  <si>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</si>
  <si>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</si>
  <si>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</si>
  <si>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</si>
  <si>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</si>
  <si>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</si>
  <si>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</si>
  <si>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</si>
  <si>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</si>
  <si>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</si>
  <si>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</si>
  <si>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</si>
  <si>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</si>
  <si>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</si>
  <si>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</si>
  <si>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</si>
  <si>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</si>
  <si>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</si>
  <si>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</si>
  <si>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</si>
  <si>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</si>
  <si>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</si>
  <si>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</si>
  <si>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</si>
  <si>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</si>
  <si>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</si>
  <si>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</si>
  <si>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</si>
  <si>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</si>
  <si>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</si>
  <si>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</si>
  <si>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</si>
  <si>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</si>
  <si>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</si>
  <si>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</si>
  <si>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</si>
  <si>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</si>
  <si>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</si>
  <si>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</si>
  <si>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</si>
  <si>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</si>
  <si>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</si>
  <si>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</si>
  <si>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</si>
  <si>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</si>
  <si>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</si>
  <si>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</si>
  <si>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</si>
  <si>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</si>
  <si>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</si>
  <si>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</si>
  <si>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</si>
  <si>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</si>
  <si>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</si>
  <si>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</si>
  <si>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</si>
  <si>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</si>
  <si>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</si>
  <si>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</si>
  <si>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</si>
  <si>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</si>
  <si>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</si>
  <si>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</si>
  <si>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</si>
  <si>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</si>
  <si>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</si>
  <si>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</si>
  <si>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</si>
  <si>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</si>
  <si>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</si>
  <si>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</si>
  <si>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</si>
  <si>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</si>
  <si>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</si>
  <si>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</si>
  <si>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</si>
  <si>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</si>
  <si>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</si>
  <si>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</si>
  <si>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</si>
  <si>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</si>
  <si>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</si>
  <si>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</si>
  <si>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</si>
  <si>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</si>
  <si>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</si>
  <si>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</si>
  <si>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</si>
  <si>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</si>
  <si>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</si>
  <si>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</si>
  <si>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</si>
  <si>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</si>
  <si>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</si>
  <si>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</si>
  <si>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</si>
  <si>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</si>
  <si>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</si>
  <si>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</si>
  <si>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</si>
  <si>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</si>
  <si>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</si>
  <si>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</si>
  <si>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</si>
  <si>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</si>
  <si>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</si>
  <si>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</si>
  <si>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</si>
  <si>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</si>
  <si>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</si>
  <si>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</si>
  <si>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</si>
  <si>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</si>
  <si>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</si>
  <si>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</si>
  <si>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</si>
  <si>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</si>
  <si>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</si>
  <si>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</si>
  <si>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</si>
  <si>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</si>
  <si>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</si>
  <si>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</si>
  <si>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</si>
  <si>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</si>
  <si>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</si>
  <si>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</si>
  <si>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</si>
  <si>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</si>
  <si>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</si>
  <si>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</si>
  <si>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</si>
  <si>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</si>
  <si>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</si>
  <si>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</si>
  <si>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</si>
  <si>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</si>
  <si>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</si>
  <si>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</si>
  <si>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</si>
  <si>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</si>
  <si>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</si>
  <si>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</si>
  <si>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</si>
  <si>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</si>
  <si>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</si>
  <si>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</si>
  <si>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</si>
  <si>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</si>
  <si>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</si>
  <si>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</si>
  <si>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</si>
  <si>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</si>
  <si>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</si>
  <si>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</si>
  <si>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</si>
  <si>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</si>
  <si>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</si>
  <si>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</si>
  <si>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</si>
  <si>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</si>
  <si>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</si>
  <si>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</si>
  <si>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</si>
  <si>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</si>
  <si>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</si>
  <si>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</si>
  <si>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</si>
  <si>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</si>
  <si>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</si>
  <si>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</si>
  <si>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</si>
  <si>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</si>
  <si>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</si>
  <si>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</si>
  <si>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</si>
  <si>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</si>
  <si>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</si>
  <si>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</si>
  <si>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</si>
  <si>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</si>
  <si>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</si>
  <si>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</si>
  <si>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</si>
  <si>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</si>
  <si>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</si>
  <si>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</si>
  <si>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</si>
  <si>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</si>
  <si>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</si>
  <si>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</si>
  <si>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</si>
  <si>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</si>
  <si>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</si>
  <si>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</si>
  <si>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</si>
  <si>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</si>
  <si>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</si>
  <si>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</si>
  <si>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</si>
  <si>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</si>
  <si>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</si>
  <si>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</si>
  <si>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</si>
  <si>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</si>
  <si>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</si>
  <si>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</si>
  <si>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</si>
  <si>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</si>
  <si>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</si>
  <si>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</si>
  <si>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</si>
  <si>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</si>
  <si>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</si>
  <si>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</si>
  <si>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</si>
  <si>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</si>
  <si>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</si>
  <si>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</si>
  <si>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</si>
  <si>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</si>
  <si>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</si>
  <si>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</si>
  <si>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</si>
  <si>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</si>
  <si>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</si>
  <si>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</si>
  <si>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</si>
  <si>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</si>
  <si>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</si>
  <si>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</si>
  <si>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</si>
  <si>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</si>
  <si>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</si>
  <si>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</si>
  <si>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</si>
  <si>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</si>
  <si>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</si>
  <si>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</si>
  <si>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</si>
  <si>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</si>
  <si>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</si>
  <si>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</si>
  <si>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</si>
  <si>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</si>
  <si>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</si>
  <si>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</si>
  <si>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</si>
  <si>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</si>
  <si>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</si>
  <si>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</si>
  <si>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</si>
  <si>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</si>
  <si>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</si>
  <si>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</si>
  <si>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</si>
  <si>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</si>
  <si>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</si>
  <si>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</si>
  <si>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</si>
  <si>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</si>
  <si>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</si>
  <si>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</si>
  <si>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</si>
  <si>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</si>
  <si>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</si>
  <si>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</si>
  <si>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</si>
  <si>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</si>
  <si>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</si>
  <si>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</si>
  <si>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</si>
  <si>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</si>
  <si>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</si>
  <si>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</si>
  <si>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</si>
  <si>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</si>
  <si>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</si>
  <si>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</si>
  <si>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</si>
  <si>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</si>
  <si>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</si>
  <si>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</si>
  <si>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</si>
  <si>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</si>
  <si>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</si>
  <si>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</si>
  <si>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</si>
  <si>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</si>
  <si>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</si>
  <si>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</si>
  <si>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</si>
  <si>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</si>
  <si>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</si>
  <si>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</si>
  <si>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</si>
  <si>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</si>
  <si>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</si>
  <si>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</si>
  <si>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</si>
  <si>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</si>
  <si>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</si>
  <si>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</si>
  <si>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</si>
  <si>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</si>
  <si>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</si>
  <si>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</si>
  <si>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</si>
  <si>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</si>
  <si>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</si>
  <si>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</si>
  <si>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</si>
  <si>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</si>
  <si>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</si>
  <si>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</si>
  <si>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</si>
  <si>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</si>
  <si>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</si>
  <si>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</si>
  <si>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</si>
  <si>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</si>
  <si>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</si>
  <si>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</si>
  <si>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</si>
  <si>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</si>
  <si>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</si>
  <si>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</si>
  <si>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</si>
  <si>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</si>
  <si>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</si>
  <si>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</si>
  <si>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</si>
  <si>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</si>
  <si>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</si>
  <si>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</si>
  <si>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</si>
  <si>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</si>
  <si>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</si>
  <si>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</si>
  <si>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</si>
  <si>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</si>
  <si>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</si>
  <si>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</si>
  <si>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</si>
  <si>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</si>
  <si>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</si>
  <si>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</si>
  <si>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</si>
  <si>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</si>
  <si>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</si>
  <si>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</si>
  <si>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</si>
  <si>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</si>
  <si>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</si>
  <si>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</si>
  <si>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</si>
  <si>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</si>
  <si>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</si>
  <si>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</si>
  <si>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</si>
  <si>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</si>
  <si>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</si>
  <si>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</si>
  <si>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</si>
  <si>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</si>
  <si>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</si>
  <si>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</si>
  <si>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</si>
  <si>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</si>
  <si>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</si>
  <si>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</si>
  <si>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</si>
  <si>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</si>
  <si>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</si>
  <si>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</si>
  <si>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</si>
  <si>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</si>
  <si>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</si>
  <si>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</si>
  <si>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</si>
  <si>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</si>
  <si>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</si>
  <si>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</si>
  <si>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</si>
  <si>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</si>
  <si>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</si>
  <si>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</si>
  <si>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</si>
  <si>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</si>
  <si>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</si>
  <si>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</si>
  <si>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</si>
  <si>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</si>
  <si>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</si>
  <si>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</si>
  <si>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</si>
  <si>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</si>
  <si>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</si>
  <si>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</si>
  <si>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</si>
  <si>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</si>
  <si>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</si>
  <si>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</si>
  <si>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</si>
  <si>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</si>
  <si>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</si>
  <si>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</si>
  <si>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</si>
  <si>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</si>
  <si>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</si>
  <si>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</si>
  <si>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</si>
  <si>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</si>
  <si>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</si>
  <si>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</si>
  <si>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</si>
  <si>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</si>
  <si>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</si>
  <si>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</si>
  <si>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</si>
  <si>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</si>
  <si>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</si>
  <si>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</si>
  <si>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</si>
  <si>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</si>
  <si>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</si>
  <si>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</si>
  <si>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</si>
  <si>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</si>
  <si>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</si>
  <si>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</si>
  <si>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</si>
  <si>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</si>
  <si>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</si>
  <si>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</si>
  <si>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</si>
  <si>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</si>
  <si>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</si>
  <si>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</si>
  <si>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</si>
  <si>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</si>
  <si>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</si>
  <si>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</si>
  <si>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</si>
  <si>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</si>
  <si>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</si>
  <si>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</si>
  <si>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</si>
  <si>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</si>
  <si>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</si>
  <si>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</si>
  <si>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</si>
  <si>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</si>
  <si>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</si>
  <si>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</si>
  <si>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</si>
  <si>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</si>
  <si>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</si>
  <si>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</si>
  <si>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</si>
  <si>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</si>
  <si>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</si>
  <si>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</si>
  <si>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</si>
  <si>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</si>
  <si>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</si>
  <si>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</si>
  <si>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</si>
  <si>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</si>
  <si>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</si>
  <si>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</si>
  <si>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</si>
  <si>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</si>
  <si>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</si>
  <si>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</si>
  <si>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</si>
  <si>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</si>
  <si>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</si>
  <si>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</si>
  <si>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</si>
  <si>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</si>
  <si>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</si>
  <si>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</si>
  <si>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</si>
  <si>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</si>
  <si>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</si>
  <si>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</si>
  <si>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</si>
  <si>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</si>
  <si>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</si>
  <si>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</si>
  <si>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</si>
  <si>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</si>
  <si>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</si>
  <si>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</si>
  <si>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</si>
  <si>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</si>
  <si>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</si>
  <si>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</si>
  <si>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</si>
  <si>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</si>
  <si>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</si>
  <si>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</si>
  <si>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</si>
  <si>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</si>
  <si>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</si>
  <si>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</si>
  <si>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</si>
  <si>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</si>
  <si>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</si>
  <si>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</si>
  <si>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</si>
  <si>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</si>
  <si>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</si>
  <si>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</si>
  <si>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</si>
  <si>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</si>
  <si>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</si>
  <si>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</si>
  <si>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</si>
  <si>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</si>
  <si>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</si>
  <si>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</si>
  <si>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</si>
  <si>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</si>
  <si>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</si>
  <si>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</si>
  <si>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</si>
  <si>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</si>
  <si>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</si>
  <si>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</si>
  <si>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</si>
  <si>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</si>
  <si>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</si>
  <si>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</si>
  <si>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</si>
  <si>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</si>
  <si>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</si>
  <si>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</si>
  <si>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</si>
  <si>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</si>
  <si>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</si>
  <si>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</si>
  <si>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</si>
  <si>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</si>
  <si>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</si>
  <si>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</si>
  <si>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</si>
  <si>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</si>
  <si>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</si>
  <si>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</si>
  <si>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</si>
  <si>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</si>
  <si>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</si>
  <si>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</si>
  <si>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</si>
  <si>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</si>
  <si>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</si>
  <si>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</si>
  <si>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</si>
  <si>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</si>
  <si>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</si>
  <si>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</si>
  <si>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</si>
  <si>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</si>
  <si>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</si>
  <si>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</si>
  <si>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</si>
  <si>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</si>
  <si>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</si>
  <si>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</si>
  <si>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</si>
  <si>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</si>
  <si>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</si>
  <si>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</si>
  <si>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</si>
  <si>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</si>
  <si>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</si>
  <si>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</si>
  <si>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</si>
  <si>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</si>
  <si>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</si>
  <si>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</si>
  <si>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</si>
  <si>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</si>
  <si>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</si>
  <si>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</si>
  <si>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</si>
  <si>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</si>
  <si>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</si>
  <si>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</si>
  <si>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</si>
  <si>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</si>
  <si>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</si>
  <si>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</si>
  <si>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</si>
  <si>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</si>
  <si>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</si>
  <si>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</si>
  <si>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</si>
  <si>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</si>
  <si>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</si>
  <si>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</si>
  <si>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</si>
  <si>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</si>
  <si>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</si>
  <si>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</si>
  <si>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</si>
  <si>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</si>
  <si>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</si>
  <si>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</si>
  <si>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</si>
  <si>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</si>
  <si>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</si>
  <si>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</si>
  <si>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</si>
  <si>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</si>
  <si>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</si>
  <si>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</si>
  <si>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</si>
  <si>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</si>
  <si>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</si>
  <si>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</si>
  <si>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</si>
  <si>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</si>
  <si>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</si>
  <si>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</si>
  <si>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</si>
  <si>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</si>
  <si>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</si>
  <si>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</si>
  <si>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</si>
  <si>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</si>
  <si>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</si>
  <si>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</si>
  <si>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</si>
  <si>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</si>
  <si>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</si>
  <si>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</si>
  <si>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</si>
  <si>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</si>
  <si>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</si>
  <si>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</si>
  <si>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</si>
  <si>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</si>
  <si>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</si>
  <si>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</si>
  <si>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</si>
  <si>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</si>
  <si>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</si>
  <si>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</si>
  <si>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</si>
  <si>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</si>
  <si>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</si>
  <si>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</si>
  <si>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</si>
  <si>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</si>
  <si>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</si>
  <si>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</si>
  <si>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</si>
  <si>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</si>
  <si>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</si>
  <si>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</si>
  <si>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</si>
  <si>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</si>
  <si>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</si>
  <si>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</si>
  <si>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</si>
  <si>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</si>
  <si>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</si>
  <si>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</si>
  <si>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</si>
  <si>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</si>
  <si>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</si>
  <si>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</si>
  <si>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</si>
  <si>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</si>
  <si>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</si>
  <si>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</si>
  <si>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</si>
  <si>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</si>
  <si>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</si>
  <si>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</si>
  <si>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</si>
  <si>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</si>
  <si>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</si>
  <si>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</si>
  <si>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</si>
  <si>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</si>
  <si>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</si>
  <si>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</si>
  <si>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</si>
  <si>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</si>
  <si>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</si>
  <si>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</si>
  <si>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</si>
  <si>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</si>
  <si>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</si>
  <si>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</si>
  <si>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</si>
  <si>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</si>
  <si>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</si>
  <si>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</si>
  <si>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</si>
  <si>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</si>
  <si>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</si>
  <si>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</si>
  <si>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</si>
  <si>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</si>
  <si>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</si>
  <si>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</si>
  <si>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</si>
  <si>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</si>
  <si>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</si>
  <si>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</si>
  <si>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</si>
  <si>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</si>
  <si>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</si>
  <si>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</si>
  <si>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</si>
  <si>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</si>
  <si>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</si>
  <si>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</si>
  <si>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</si>
  <si>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</si>
  <si>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</si>
  <si>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</si>
  <si>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</si>
  <si>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</si>
  <si>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</si>
  <si>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</si>
  <si>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</si>
  <si>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</si>
  <si>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</si>
  <si>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</si>
  <si>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</si>
  <si>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</si>
  <si>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</si>
  <si>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</si>
  <si>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</si>
  <si>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</si>
  <si>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</si>
  <si>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</si>
  <si>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</si>
  <si>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</si>
  <si>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</si>
  <si>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</si>
  <si>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</si>
  <si>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</si>
  <si>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</si>
  <si>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</si>
  <si>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</si>
  <si>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</si>
  <si>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</si>
  <si>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</si>
  <si>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</si>
  <si>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</si>
  <si>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</si>
  <si>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</si>
  <si>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</si>
  <si>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</si>
  <si>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</si>
  <si>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</si>
  <si>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</si>
  <si>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</si>
  <si>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</si>
  <si>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</si>
  <si>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</si>
  <si>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</si>
  <si>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</si>
  <si>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</si>
  <si>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</si>
  <si>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</si>
  <si>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</si>
  <si>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</si>
  <si>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</si>
  <si>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</si>
  <si>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</si>
  <si>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</si>
  <si>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</si>
  <si>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</si>
  <si>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</si>
  <si>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</si>
  <si>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</si>
  <si>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</si>
  <si>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</si>
  <si>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</si>
  <si>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</si>
  <si>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</si>
  <si>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</si>
  <si>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</si>
  <si>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</si>
  <si>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</si>
  <si>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</si>
  <si>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</si>
  <si>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</si>
  <si>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</si>
  <si>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</si>
  <si>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</si>
  <si>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</si>
  <si>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</si>
  <si>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</si>
  <si>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</si>
  <si>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</si>
  <si>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</si>
  <si>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</si>
  <si>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</si>
  <si>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</si>
  <si>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</si>
  <si>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</si>
  <si>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</si>
  <si>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</si>
  <si>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</si>
  <si>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</si>
  <si>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</si>
  <si>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</si>
  <si>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</si>
  <si>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</si>
  <si>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</si>
  <si>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</si>
  <si>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</si>
  <si>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</si>
  <si>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</si>
  <si>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</si>
  <si>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</si>
  <si>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</si>
  <si>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</si>
  <si>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</si>
  <si>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</si>
  <si>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</si>
  <si>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</si>
  <si>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</si>
  <si>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</si>
  <si>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</si>
  <si>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</si>
  <si>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</si>
  <si>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</si>
  <si>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</si>
  <si>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</si>
  <si>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</si>
  <si>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</si>
  <si>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</si>
  <si>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</si>
  <si>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</si>
  <si>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</si>
  <si>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</si>
  <si>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</si>
  <si>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</si>
  <si>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</si>
  <si>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</si>
  <si>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</si>
  <si>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</si>
  <si>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</si>
  <si>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</si>
  <si>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</si>
  <si>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</si>
  <si>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</si>
  <si>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</si>
  <si>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</si>
  <si>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</si>
  <si>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</si>
  <si>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</si>
  <si>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</si>
  <si>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</si>
  <si>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</si>
  <si>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</si>
  <si>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</si>
  <si>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</si>
  <si>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</si>
  <si>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</si>
  <si>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</si>
  <si>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</si>
  <si>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</si>
  <si>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</si>
  <si>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</si>
  <si>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</si>
  <si>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</si>
  <si>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</si>
  <si>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</si>
  <si>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</si>
  <si>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</si>
  <si>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</si>
  <si>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</si>
  <si>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</si>
  <si>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</si>
  <si>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</si>
  <si>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</si>
  <si>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</si>
  <si>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</si>
  <si>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</si>
  <si>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</si>
  <si>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</si>
  <si>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</si>
  <si>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</si>
  <si>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</si>
  <si>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</si>
  <si>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</si>
  <si>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</si>
  <si>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</si>
  <si>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</si>
  <si>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</si>
  <si>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</si>
  <si>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</si>
  <si>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</si>
  <si>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</si>
  <si>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</si>
  <si>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</si>
  <si>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</si>
  <si>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</si>
  <si>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</si>
  <si>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</si>
  <si>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</si>
  <si>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</si>
  <si>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</si>
  <si>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</si>
  <si>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</si>
  <si>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</si>
  <si>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</si>
  <si>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</si>
  <si>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</si>
  <si>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</si>
  <si>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</si>
  <si>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</si>
  <si>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</si>
  <si>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</si>
  <si>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</si>
  <si>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</si>
  <si>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</si>
  <si>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</si>
  <si>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</si>
  <si>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</si>
  <si>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</si>
  <si>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</si>
  <si>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</si>
  <si>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</si>
  <si>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</si>
  <si>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</si>
  <si>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</si>
  <si>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</si>
  <si>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</si>
  <si>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</si>
  <si>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</si>
  <si>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</si>
  <si>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</si>
  <si>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</si>
  <si>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</si>
  <si>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</si>
  <si>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</si>
  <si>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</si>
  <si>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</si>
  <si>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</si>
  <si>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</si>
  <si>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</si>
  <si>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</si>
  <si>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</si>
  <si>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</si>
  <si>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EM Team at site</t>
  </si>
  <si>
    <t>PCM-20251209-00002525</t>
  </si>
  <si>
    <t>ETA 60min</t>
  </si>
  <si>
    <t>PCM-20251209-00002691</t>
  </si>
  <si>
    <t>ETA 120min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</si>
</sst>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337.8675412037046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5.5284259258769453E-2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46000.815967129631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46000.815967129631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46000.815967129631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46000.815967129631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46000.815967129631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46000.815967129631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46000.815967129631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46000.815967129631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46000.815967129631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46000.815967129631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46000.815967129631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46000.815967129631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46000.815967129631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46000.815967129631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46000.815967129631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46000.815967129631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46000.815967129631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46000.815967129631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46000.815967129631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46000.815967129631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46000.815967129631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46000.815967129631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46000.815967129631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46000.815967129631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46000.815967129631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46000.815967129631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46000.815967129631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46000.815967129631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46000.815967129631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46000.815967129631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46000.815967129631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46000.815967129631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46000.815967129631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46000.815967129631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46000.815967129631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46000.815967129631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46000.815967129631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46000.815967129631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46000.815967129631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46000.815967129631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46000.815967129631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46000.815967129631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46000.815967129631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46000.815967129631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46000.815967129631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46000.815967129631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46000.815967129631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46000.815967129631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46000.815967129631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46000.815967129631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46000.815967129631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46000.815967129631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46000.815967129631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46000.815967129631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46000.815967129631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46000.815967129631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46000.815967129631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46000.815967129631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46000.815967129631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46000.815967129631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46000.815967129631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46000.815967129631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46000.815967129631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46000.815967129631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46000.815967129631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46000.815967129631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46000.815967129631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46000.815967129631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46000.815967129631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46000.815967129631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46000.815967129631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46000.815967129631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46000.815967129631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46000.815967129631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46000.815967129631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46000.815967129631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46000.815967129631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46000.815967129631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46000.815967129631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46000.815967129631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46000.815967129631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46000.815967129631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46000.815967129631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46000.815967129631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46000.815967129631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46000.815967129631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46000.815967129631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46000.815967129631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46000.815967129631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46000.815967129631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46000.815967129631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46000.815967129631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46000.815967129631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46000.815967129631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46000.815967129631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46000.815967129631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46000.815967129631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46000.815967129631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46000.815967129631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46000.815967129631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46000.815967129631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46000.815967129631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46000.815967129631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46000.815967129631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46000.815967129631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46000.815967129631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46000.815967129631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46000.815967129631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46000.815967129631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46000.815967129631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46000.815967129631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46000.815967129631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46000.815967129631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46000.815967129631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46000.815967129631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46000.815967129631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46000.815967129631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46000.815967129631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46000.815967129631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46000.815967129631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46000.815967129631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46000.815967129631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46000.815967129631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46000.815967129631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46000.815967129631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46000.815967129631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46000.815967129631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46000.815967129631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46000.815967129631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46000.815967129631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46000.815967129631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46000.815967129631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46000.815967129631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46000.815967129631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46000.815967129631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46000.815967129631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46000.815967129631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46000.815967129631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46000.815967129631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46000.815967129631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46000.815967129631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46000.815967129631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46000.815967129631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46000.815967129631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46000.815967129631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46000.815967129631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46000.815967129631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46000.815967129631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46000.815967129631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46000.815967129631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46000.815967129631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46000.815967129631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46000.815967129631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46000.815967129631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46000.815967129631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46000.815967129631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46000.815967129631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46000.815967129631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46000.815967129631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46000.815967129631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46000.815967129631</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175.81612916666927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16.428548148149275</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3.4605851851883926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46000.815967129631</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46000.815967129631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46000.815967129631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46000.815967129631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46000.815967129631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46000.815967129631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46000.815967129631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46000.815967129631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46000.815967129631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46000.815967129631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46000.815967129631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46000.815967129631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46000.815967129631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46000.815967129631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46000.815967129631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46000.815967129631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46000.815967129631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46000.815967129631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46000.815967129631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46000.815967129631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46000.815967129631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46000.815967129631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46000.815967129631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46000.815967129631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46000.815967129631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46000.815967129631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46000.815967129631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46000.815967129631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46000.815967129631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46000.815967129631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46000.815967129631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46000.815967129631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46000.815967129631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46000.815967129631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46000.815967129631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46000.815967129631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46000.815967129631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46000.815967129631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46000.815967129631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46000.815967129631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46000.815967129631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46000.815967129631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46000.815967129631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46000.815967129631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46000.815967129631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46000.815967129631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46000.815967129631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46000.815967129631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46000.815967129631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46000.815967129631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46000.815967129631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46000.815967129631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46000.815967129631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46000.815967129631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46000.815967129631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46000.815967129631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46000.815967129631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46000.815967129631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46000.815967129631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46000.815967129631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46000.815967129631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46000.815967129631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46000.815967129631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46000.815967129631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46000.815967129631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46000.815967129631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46000.815967129631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46000.815967129631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46000.815967129631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46000.815967129631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46000.815967129631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46000.815967129631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46000.815967129631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46000.815967129631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46000.815967129631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46000.815967129631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46000.815967129631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46000.815967129631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46000.815967129631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46000.815967129631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46000.815967129631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46000.815967129631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46000.815967129631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46000.815967129631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46000.815967129631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46000.815967129631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46000.815967129631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46000.815967129631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46000.815967129631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46000.815967129631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46000.815967129631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46000.815967129631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46000.815967129631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46000.815967129631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46000.815967129631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46000.815967129631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46000.815967129631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46000.815967129631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46000.815967129631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46000.815967129631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46000.815967129631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46000.815967129631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46000.815967129631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46000.815967129631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46000.815967129631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46000.815967129631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46000.815967129631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46000.815967129631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46000.815967129631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46000.815967129631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46000.815967129631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46000.815967129631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46000.815967129631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46000.815967129631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46000.815967129631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46000.815967129631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46000.815967129631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46000.815967129631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46000.815967129631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46000.815967129631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46000.815967129631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46000.815967129631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46000.815967129631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46000.815967129631</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46000.815967129631</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46000.815967129631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46000.815967129631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46000.815967129631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46000.815967129631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46000.815967129631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46000.815967129631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46000.815967129631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46000.815967129631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46000.815967129631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46000.815967129631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46000.815967129631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46000.815967129631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46000.815967129631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46000.815967129631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46000.815967129631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46000.815967129631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46000.815967129631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46000.815967129631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46000.815967129631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46000.815967129631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46000.815967129631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46000.815967129631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46000.815967129631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46000.815967129631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46000.815967129631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46000.815967129631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46000.815967129631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46000.815967129631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46000.815967129631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46000.815967129631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46000.815967129631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46000.815967129631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46000.815967129631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46000.815967129631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46000.815967129631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46000.815967129631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46000.815967129631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46000.815967129631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46000.815967129631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46000.815967129631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46000.815967129631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46000.815967129631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46000.815967129631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46000.815967129631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46000.815967129631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46000.815967129631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46000.815967129631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46000.815967129631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46000.815967129631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46000.815967129631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46000.815967129631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46000.815967129631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46000.815967129631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46000.815967129631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46000.815967129631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46000.815967129631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46000.815967129631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46000.815967129631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46000.815967129631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46000.815967129631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46000.815967129631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46000.815967129631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46000.815967129631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46000.815967129631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46000.815967129631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46000.815967129631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46000.815967129631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46000.815967129631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46000.815967129631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46000.815967129631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46000.815967129631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46000.815967129631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46000.815967129631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46000.815967129631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46000.815967129631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46000.815967129631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46000.815967129631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46000.815967129631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46000.815967129631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46000.815967129631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46000.815967129631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46000.815967129631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46000.815967129631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46000.815967129631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46000.815967129631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46000.815967129631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46000.815967129631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46000.815967129631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46000.815967129631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46000.815967129631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46000.815967129631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46000.815967129631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46000.815967129631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46000.815967129631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46000.815967129631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46000.815967129631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46000.815967129631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46000.815967129631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46000.815967129631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46000.815967129631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46000.815967129631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46000.815967129631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46000.815967129631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46000.815967129631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46000.815967129631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46000.815967129631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46000.815967129631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46000.815967129631</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46000.815967129631</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6.2217129627242684E-2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46000.815967129631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46000.815967129631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46000.815967129631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46000.815967129631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46000.815967129631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46000.815967129631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46000.815967129631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46000.815967129631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46000.815967129631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46000.815967129631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46000.815967129631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46000.815967129631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46000.815967129631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46000.815967129631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46000.815967129631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46000.815967129631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46000.815967129631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46000.815967129631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46000.815967129631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46000.815967129631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46000.815967129631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46000.815967129631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46000.815967129631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46000.815967129631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46000.815967129631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46000.815967129631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46000.815967129631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46000.815967129631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46000.815967129631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46000.815967129631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46000.815967129631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46000.815967129631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46000.815967129631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46000.815967129631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46000.815967129631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46000.815967129631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46000.815967129631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46000.815967129631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46000.815967129631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46000.815967129631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46000.815967129631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46000.815967129631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46000.815967129631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46000.815967129631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46000.815967129631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46000.815967129631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46000.815967129631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46000.815967129631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46000.815967129631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46000.815967129631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46000.815967129631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46000.815967129631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46000.815967129631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46000.815967129631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46000.815967129631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46000.815967129631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46000.815967129631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46000.815967129631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46000.815967129631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46000.815967129631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46000.815967129631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46000.815967129631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46000.815967129631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46000.815967129631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46000.815967129631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46000.815967129631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46000.815967129631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46000.815967129631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46000.815967129631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46000.815967129631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46000.815967129631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46000.815967129631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46000.815967129631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46000.815967129631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46000.815967129631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46000.815967129631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46000.815967129631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46000.815967129631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46000.815967129631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46000.815967129631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46000.815967129631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46000.815967129631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46000.815967129631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46000.815967129631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46000.815967129631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46000.815967129631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46000.815967129631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46000.815967129631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46000.815967129631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46000.815967129631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46000.815967129631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46000.815967129631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46000.815967129631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46000.815967129631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46000.815967129631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46000.815967129631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46000.815967129631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46000.815967129631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46000.815967129631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46000.815967129631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46000.815967129631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46000.815967129631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46000.815967129631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46000.815967129631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46000.815967129631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46000.815967129631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46000.815967129631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46000.815967129631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46000.815967129631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46000.815967129631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46000.815967129631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46000.815967129631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46000.815967129631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46000.815967129631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46000.815967129631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46000.815967129631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46000.815967129631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46000.815967129631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46000.815967129631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46000.815967129631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46000.815967129631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46000.815967129631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46000.815967129631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46000.815967129631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46000.815967129631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46000.815967129631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46000.815967129631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46000.815967129631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46000.815967129631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46000.815967129631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46000.815967129631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46000.815967129631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46000.815967129631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46000.815967129631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46000.815967129631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46000.815967129631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46000.815967129631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46000.815967129631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46000.815967129631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46000.815967129631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46000.815967129631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46000.815967129631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46000.815967129631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46000.815967129631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46000.815967129631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46000.815967129631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46000.815967129631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46000.815967129631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46000.815967129631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46000.815967129631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46000.815967129631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46000.815967129631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46000.815967129631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46000.815967129631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46000.815967129631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46000.815967129631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46000.815967129631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46000.815967129631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46000.815967129631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46000.815967129631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46000.815967129631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46000.815967129631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46000.815967129631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46000.815967129631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46000.815967129631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46000.815967129631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46000.815967129631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46000.815967129631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46000.815967129631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46000.815967129631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46000.815967129631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46000.815967129631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46000.815967129631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46000.815967129631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46000.815967129631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46000.815967129631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46000.815967129631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46000.815967129631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46000.815967129631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46000.815967129631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46000.815967129631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46000.815967129631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46000.815967129631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46000.815967129631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46000.815967129631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46000.815967129631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46000.815967129631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46000.815967129631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46000.815967129631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46000.815967129631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46000.815967129631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46000.815967129631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46000.815967129631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46000.815967129631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46000.815967129631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46000.815967129631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46000.815967129631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46000.815967129631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46000.815967129631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46000.815967129631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46000.815967129631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46000.815967129631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46000.815967129631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46000.815967129631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46000.815967129631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46000.815967129631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46000.815967129631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46000.815967129631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46000.815967129631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46000.815967129631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46000.815967129631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46000.815967129631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46000.815967129631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46000.815967129631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46000.815967129631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46000.815967129631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46000.815967129631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46000.815967129631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46000.815967129631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46000.815967129631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46000.815967129631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46000.815967129631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46000.815967129631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46000.815967129631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46000.815967129631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46000.815967129631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46000.815967129631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46000.815967129631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46000.815967129631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46000.815967129631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46000.815967129631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46000.815967129631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46000.815967129631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46000.815967129631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46000.815967129631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46000.815967129631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46000.815967129631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46000.815967129631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46000.815967129631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46000.815967129631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46000.815967129631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46000.815967129631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46000.815967129631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46000.815967129631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46000.815967129631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46000.815967129631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46000.815967129631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46000.815967129631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46000.815967129631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46000.815967129631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46000.815967129631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46000.815967129631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46000.815967129631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46000.815967129631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46000.815967129631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46000.815967129631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46000.815967129631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46000.815967129631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46000.815967129631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46000.815967129631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46000.815967129631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46000.815967129631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46000.815967129631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46000.815967129631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46000.815967129631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46000.815967129631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46000.815967129631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46000.815967129631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46000.815967129631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46000.815967129631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46000.815967129631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46000.815967129631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46000.815967129631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46000.815967129631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46000.815967129631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46000.815967129631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46000.815967129631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46000.815967129631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46000.815967129631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46000.815967129631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46000.815967129631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46000.815967129631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46000.815967129631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46000.815967129631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46000.815967129631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46000.815967129631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46000.815967129631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46000.815967129631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46000.815967129631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46000.815967129631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46000.815967129631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46000.815967129631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46000.815967129631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46000.815967129631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46000.815967129631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46000.815967129631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46000.815967129631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46000.815967129631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46000.815967129631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46000.815967129631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46000.815967129631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46000.815967129631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46000.815967129631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46000.815967129631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46000.815967129631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46000.815967129631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46000.815967129631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46000.815967129631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46000.815967129631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46000.815967129631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46000.815967129631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46000.815967129631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46000.815967129631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46000.815967129631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46000.815967129631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46000.815967129631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46000.815967129631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46000.815967129631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46000.815967129631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46000.815967129631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46000.815967129631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46000.815967129631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46000.815967129631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46000.815967129631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46000.815967129631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46000.815967129631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46000.815967129631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46000.815967129631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46000.815967129631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46000.815967129631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46000.815967129631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46000.815967129631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46000.815967129631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46000.815967129631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46000.815967129631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46000.815967129631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46000.815967129631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46000.815967129631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46000.815967129631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46000.815967129631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46000.815967129631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46000.815967129631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46000.815967129631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46000.815967129631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46000.815967129631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46000.815967129631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46000.815967129631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46000.815967129631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46000.815967129631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46000.815967129631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46000.815967129631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46000.815967129631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46000.815967129631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46000.815967129631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46000.815967129631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46000.815967129631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46000.815967129631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46000.815967129631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46000.815967129631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46000.815967129631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46000.815967129631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46000.815967129631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46000.815967129631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46000.815967129631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46000.815967129631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46000.815967129631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46000.815967129631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46000.815967129631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46000.815967129631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46000.815967129631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46000.815967129631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46000.815967129631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46000.815967129631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46000.815967129631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46000.815967129631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46000.815967129631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46000.815967129631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46000.815967129631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46000.815967129631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46000.815967129631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46000.815967129631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46000.815967129631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46000.815967129631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46000.815967129631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46000.815967129631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46000.815967129631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46000.815967129631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46000.815967129631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46000.815967129631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46000.815967129631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46000.815967129631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46000.815967129631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46000.815967129631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46000.815967129631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46000.815967129631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46000.815967129631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46000.815967129631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46000.815967129631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46000.815967129631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46000.815967129631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46000.815967129631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46000.815967129631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46000.815967129631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46000.815967129631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46000.815967129631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46000.815967129631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46000.815967129631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46000.815967129631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46000.815967129631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46000.815967129631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46000.815967129631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46000.815967129631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46000.815967129631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46000.815967129631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46000.815967129631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46000.815967129631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46000.815967129631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46000.815967129631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46000.815967129631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46000.815967129631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46000.815967129631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46000.815967129631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46000.815967129631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46000.815967129631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46000.815967129631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46000.815967129631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46000.815967129631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46000.815967129631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46000.815967129631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46000.815967129631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46000.815967129631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46000.815967129631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46000.815967129631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46000.815967129631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46000.815967129631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46000.815967129631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46000.815967129631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46000.815967129631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46000.815967129631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46000.815967129631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46000.815967129631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46000.815967129631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46000.815967129631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46000.815967129631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46000.815967129631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46000.815967129631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46000.815967129631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46000.815967129631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46000.815967129631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46000.815967129631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46000.815967129631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46000.815967129631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46000.815967129631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46000.815967129631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46000.815967129631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46000.815967129631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46000.815967129631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46000.815967129631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46000.815967129631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46000.815967129631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46000.815967129631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46000.815967129631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46000.815967129631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46000.815967129631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46000.815967129631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46000.815967129631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46000.815967129631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46000.815967129631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46000.815967129631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46000.815967129631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46000.815967129631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46000.815967129631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46000.815967129631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46000.815967129631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46000.815967129631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46000.815967129631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46000.815967129631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46000.815967129631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46000.815967129631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46000.815967129631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46000.815967129631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46000.815967129631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46000.815967129631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46000.815967129631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46000.815967129631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46000.815967129631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46000.815967129631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46000.815967129631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46000.815967129631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46000.815967129631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46000.815967129631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46000.815967129631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46000.815967129631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46000.815967129631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46000.815967129631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46000.815967129631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46000.815967129631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46000.815967129631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46000.815967129631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46000.815967129631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46000.815967129631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46000.815967129631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46000.815967129631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46000.815967129631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46000.815967129631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46000.815967129631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46000.815967129631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46000.815967129631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46000.815967129631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46000.815967129631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46000.815967129631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46000.815967129631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46000.815967129631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46000.815967129631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46000.815967129631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46000.815967129631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46000.815967129631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46000.815967129631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46000.815967129631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46000.815967129631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46000.815967129631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46000.815967129631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46000.815967129631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46000.815967129631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46000.815967129631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46000.815967129631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46000.815967129631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46000.815967129631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46000.815967129631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46000.815967129631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46000.815967129631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46000.815967129631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46000.815967129631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46000.815967129631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46000.815967129631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46000.815967129631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46000.815967129631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46000.815967129631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46000.815967129631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46000.815967129631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46000.815967129631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46000.815967129631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46000.815967129631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46000.815967129631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46000.815967129631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46000.815967129631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46000.815967129631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46000.815967129631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46000.815967129631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46000.815967129631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46000.815967129631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46000.815967129631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46000.815967129631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46000.815967129631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46000.815967129631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46000.815967129631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46000.815967129631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46000.815967129631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46000.815967129631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46000.815967129631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46000.815967129631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46000.815967129631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46000.815967129631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46000.815967129631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46000.815967129631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46000.815967129631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46000.815967129631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46000.815967129631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46000.815967129631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46000.815967129631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46000.815967129631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46000.815967129631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46000.815967129631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46000.815967129631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46000.815967129631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46000.815967129631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46000.815967129631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46000.815967129631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46000.815967129631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46000.815967129631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46000.815967129631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46000.815967129631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46000.815967129631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46000.815967129631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46000.815967129631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46000.815967129631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46000.815967129631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46000.815967129631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46000.815967129631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46000.815967129631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46000.815967129631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46000.815967129631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46000.815967129631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46000.815967129631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46000.815967129631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46000.815967129631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46000.815967129631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46000.815967129631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46000.815967129631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46000.815967129631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46000.815967129631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46000.815967129631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46000.815967129631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46000.815967129631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46000.815967129631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46000.815967129631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46000.815967129631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46000.815967129631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46000.815967129631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46000.815967129631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46000.815967129631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46000.815967129631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46000.815967129631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46000.815967129631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46000.815967129631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46000.815967129631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46000.815967129631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46000.815967129631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46000.815967129631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46000.815967129631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46000.815967129631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46000.815967129631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46000.815967129631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46000.815967129631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46000.815967129631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46000.815967129631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46000.815967129631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46000.815967129631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46000.815967129631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46000.815967129631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46000.815967129631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46000.815967129631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46000.815967129631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46000.815967129631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46000.815967129631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46000.815967129631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46000.815967129631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46000.815967129631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46000.815967129631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46000.815967129631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46000.815967129631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46000.815967129631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46000.815967129631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46000.815967129631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46000.815967129631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46000.815967129631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46000.815967129631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46000.815967129631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46000.815967129631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46000.815967129631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46000.815967129631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46000.815967129631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46000.815967129631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46000.815967129631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46000.815967129631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46000.815967129631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46000.815967129631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46000.815967129631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46000.815967129631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46000.815967129631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46000.815967129631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46000.815967129631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46000.815967129631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46000.815967129631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46000.815967129631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46000.815967129631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46000.815967129631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46000.815967129631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46000.815967129631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46000.815967129631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46000.815967129631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46000.815967129631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46000.815967129631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46000.815967129631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46000.815967129631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46000.815967129631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46000.815967129631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46000.815967129631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46000.815967129631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46000.815967129631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46000.815967129631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46000.815967129631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46000.815967129631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46000.815967129631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46000.815967129631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46000.815967129631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46000.815967129631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46000.815967129631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46000.815967129631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46000.815967129631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46000.815967129631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46000.815967129631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46000.815967129631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46000.815967129631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46000.815967129631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46000.815967129631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46000.815967129631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46000.815967129631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46000.815967129631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46000.815967129631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46000.815967129631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46000.815967129631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46000.815967129631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46000.815967129631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46000.815967129631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46000.815967129631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46000.815967129631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46000.815967129631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46000.815967129631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46000.815967129631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46000.815967129631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46000.815967129631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46000.815967129631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46000.815967129631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46000.815967129631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46000.815967129631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46000.815967129631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46000.815967129631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46000.815967129631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46000.815967129631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46000.815967129631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46000.815967129631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46000.815967129631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46000.815967129631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46000.815967129631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46000.815967129631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46000.815967129631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46000.815967129631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46000.815967129631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46000.815967129631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46000.815967129631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46000.815967129631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46000.815967129631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46000.815967129631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46000.815967129631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46000.815967129631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46000.815967129631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46000.815967129631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46000.815967129631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46000.815967129631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46000.815967129631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46000.815967129631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46000.815967129631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46000.815967129631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46000.815967129631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46000.815967129631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46000.815967129631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46000.815967129631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46000.815967129631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46000.815967129631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46000.815967129631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46000.815967129631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46000.815967129631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46000.815967129631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46000.815967129631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46000.815967129631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46000.815967129631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46000.815967129631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46000.815967129631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46000.815967129631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46000.815967129631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46000.815967129631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46000.815967129631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46000.815967129631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46000.815967129631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46000.815967129631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46000.815967129631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46000.815967129631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46000.815967129631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46000.815967129631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46000.815967129631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46000.815967129631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46000.815967129631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46000.815967129631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46000.815967129631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46000.815967129631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46000.815967129631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46000.815967129631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46000.815967129631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46000.815967129631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46000.815967129631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46000.815967129631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46000.815967129631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46000.815967129631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46000.815967129631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46000.815967129631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46000.815967129631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46000.815967129631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46000.815967129631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46000.815967129631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46000.815967129631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46000.815967129631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46000.815967129631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46000.815967129631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46000.815967129631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46000.815967129631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46000.815967129631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46000.815967129631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46000.815967129631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46000.815967129631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46000.815967129631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46000.815967129631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46000.815967129631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46000.815967129631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46000.815967129631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46000.815967129631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46000.815967129631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46000.815967129631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46000.815967129631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46000.815967129631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46000.815967129631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46000.815967129631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46000.815967129631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46000.815967129631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46000.815967129631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46000.815967129631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46000.815967129631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46000.815967129631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46000.815967129631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46000.815967129631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46000.815967129631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46000.815967129631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46000.815967129631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46000.815967129631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46000.815967129631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46000.815967129631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46000.815967129631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46000.815967129631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46000.815967129631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46000.815967129631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46000.815967129631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46000.815967129631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46000.815967129631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46000.815967129631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46000.815967129631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46000.815967129631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46000.815967129631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46000.815967129631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46000.815967129631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46000.815967129631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46000.815967129631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46000.815967129631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46000.815967129631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46000.815967129631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46000.815967129631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46000.815967129631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46000.815967129631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46000.815967129631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46000.815967129631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46000.815967129631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46000.815967129631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46000.815967129631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46000.815967129631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46000.815967129631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46000.815967129631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46000.815967129631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46000.815967129631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46000.815967129631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46000.815967129631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46000.815967129631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46000.815967129631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46000.815967129631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46000.815967129631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46000.815967129631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46000.815967129631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46000.815967129631</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297.33524953703454</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2.0218236111104488</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46000.815967129631</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46000.815967129631</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46000.815967129631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46000.815967129631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46000.815967129631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46000.815967129631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46000.815967129631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46000.815967129631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46000.815967129631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46000.815967129631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46000.815967129631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46000.815967129631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46000.815967129631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46000.815967129631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46000.815967129631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46000.815967129631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46000.815967129631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46000.815967129631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46000.815967129631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46000.815967129631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46000.815967129631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46000.815967129631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46000.815967129631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46000.815967129631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46000.815967129631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46000.815967129631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46000.815967129631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46000.815967129631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46000.815967129631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46000.815967129631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46000.815967129631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46000.815967129631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46000.815967129631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46000.815967129631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46000.815967129631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46000.815967129631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46000.815967129631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46000.815967129631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46000.815967129631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46000.815967129631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46000.815967129631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46000.815967129631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46000.815967129631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46000.815967129631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46000.815967129631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46000.815967129631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46000.815967129631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46000.815967129631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46000.815967129631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46000.815967129631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46000.815967129631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46000.815967129631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46000.815967129631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46000.815967129631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46000.815967129631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46000.815967129631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46000.815967129631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46000.815967129631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46000.815967129631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46000.815967129631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46000.815967129631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46000.815967129631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46000.815967129631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46000.815967129631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46000.815967129631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46000.815967129631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46000.815967129631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46000.815967129631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46000.815967129631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46000.815967129631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46000.815967129631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46000.815967129631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46000.815967129631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46000.815967129631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46000.815967129631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46000.815967129631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46000.815967129631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46000.815967129631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46000.815967129631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46000.815967129631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46000.815967129631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46000.815967129631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46000.815967129631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46000.815967129631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46000.815967129631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46000.815967129631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46000.815967129631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46000.815967129631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46000.815967129631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46000.815967129631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46000.815967129631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46000.815967129631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46000.815967129631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46000.815967129631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46000.815967129631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46000.815967129631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46000.815967129631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46000.815967129631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46000.815967129631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46000.815967129631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46000.815967129631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46000.815967129631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46000.815967129631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46000.815967129631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46000.815967129631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46000.815967129631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46000.815967129631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108.98390694444242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74.627089814814099</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52.154856018518331</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19.442668518517166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3.7084787037019851</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36412</v>
      </c>
      <c r="E7" s="37" t="s">
        <v>39112</v>
      </c>
      <c r="F7" s="38"/>
      <c r="G7" s="131">
        <f ca="1">IFERROR(NOW()-F7,"")</f>
        <v>46000.815967129631</v>
      </c>
      <c r="H7" s="38">
        <v>46000.716967592591</v>
      </c>
      <c r="I7" s="37" t="str">
        <f>IFERROR(VLOOKUP(D7,DB!A:F,6,0),"")</f>
        <v>Generator-SG</v>
      </c>
      <c r="J7" s="37" t="str">
        <f>IFERROR(VLOOKUP(D7,DB!A:G,7,0),"")</f>
        <v>Dead</v>
      </c>
      <c r="K7" s="37" t="s">
        <v>39140</v>
      </c>
      <c r="L7" s="37" t="str">
        <f>IFERROR(VLOOKUP(D7,DB!A:I,9,0),"")</f>
        <v>Latis</v>
      </c>
    </row>
    <row r="8" spans="1:13">
      <c r="A8" s="37"/>
      <c r="B8" s="37" t="str">
        <f>IFERROR(VLOOKUP(D8,DB!A:K,11,0),"")</f>
        <v/>
      </c>
      <c r="C8" s="37"/>
      <c r="D8" s="153"/>
      <c r="E8" s="37"/>
      <c r="F8" s="38"/>
      <c r="G8" s="131">
        <f ca="1">IFERROR(NOW()-F8,"")</f>
        <v>46000.815967129631</v>
      </c>
      <c r="H8" s="38"/>
      <c r="I8" s="37" t="str">
        <f>IFERROR(VLOOKUP(D8,DB!A:F,6,0),"")</f>
        <v/>
      </c>
      <c r="J8" s="37" t="str">
        <f>IFERROR(VLOOKUP(D8,DB!A:G,7,0),"")</f>
        <v/>
      </c>
      <c r="K8" s="37"/>
      <c r="L8" s="37" t="str">
        <f>IFERROR(VLOOKUP(D8,DB!A:I,9,0),"")</f>
        <v/>
      </c>
    </row>
    <row r="9" spans="1:13">
      <c r="A9" s="37"/>
      <c r="B9" s="37" t="str">
        <f>IFERROR(VLOOKUP(D9,DB!A:K,11,0),"")</f>
        <v/>
      </c>
      <c r="C9" s="37"/>
      <c r="D9"/>
      <c r="E9" s="37"/>
      <c r="F9" s="38"/>
      <c r="G9" s="131">
        <f ca="1">IFERROR(NOW()-F9,"")</f>
        <v>46000.815967129631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46000.815967129631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46000.815967129631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46000.815967129631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46000.815967129631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46000.815967129631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46000.815967129631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46000.815967129631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46000.815967129631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46000.815967129631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46000.815967129631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46000.815967129631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46000.815967129631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46000.815967129631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46000.815967129631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46000.815967129631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46000.815967129631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46000.815967129631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46000.815967129631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46000.815967129631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46000.815967129631</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39141</v>
      </c>
      <c r="B2" s="115" t="str">
        <f>IFERROR(VLOOKUP(D2,DB!A:K,11,0),"")</f>
        <v>R6</v>
      </c>
      <c r="C2" s="116">
        <v>1</v>
      </c>
      <c r="D2" s="115" t="s">
        <v>29574</v>
      </c>
      <c r="E2" s="138" t="s">
        <v>39106</v>
      </c>
      <c r="F2" s="117">
        <v>46000.749814814815</v>
      </c>
      <c r="G2" s="72">
        <f t="shared" ref="G2:G12" ca="1" si="0">IFERROR(NOW()-F2,"-")</f>
        <v>6.6152314815553837E-2</v>
      </c>
      <c r="H2" s="117">
        <v>46000.74428240741</v>
      </c>
      <c r="I2" s="115" t="str">
        <f>IFERROR(VLOOKUP(D2,DB!A:F,6,0),"")</f>
        <v>SCECO</v>
      </c>
      <c r="J2" s="115" t="str">
        <f>IFERROR(VLOOKUP(D2,DB!A:G,7,0),"")</f>
        <v>Vandalized</v>
      </c>
      <c r="K2" s="118" t="s">
        <v>39142</v>
      </c>
      <c r="L2" s="133" t="str">
        <f>IFERROR(VLOOKUP(D2,DB!A:I,9,0),"")</f>
        <v>Latis</v>
      </c>
    </row>
    <row r="3" spans="1:16382" ht="31.5" customHeight="1">
      <c r="A3" s="114" t="s">
        <v>39143</v>
      </c>
      <c r="B3" s="115" t="str">
        <f>IFERROR(VLOOKUP(D3,DB!A:K,11,0),"")</f>
        <v>R6</v>
      </c>
      <c r="C3" s="116">
        <v>2</v>
      </c>
      <c r="D3" s="115" t="s">
        <v>39042</v>
      </c>
      <c r="E3" s="138" t="s">
        <v>39106</v>
      </c>
      <c r="F3" s="117">
        <v>46000.808553240742</v>
      </c>
      <c r="G3" s="72">
        <f t="shared" ca="1" si="0"/>
        <v>7.413888888549991E-3</v>
      </c>
      <c r="H3" s="117">
        <v>46000.762835648151</v>
      </c>
      <c r="I3" s="115" t="str">
        <f>IFERROR(VLOOKUP(D3,DB!A:F,6,0),"")</f>
        <v>SCECO</v>
      </c>
      <c r="J3" s="115" t="str">
        <f>IFERROR(VLOOKUP(D3,DB!A:G,7,0),"")</f>
        <v>Dead</v>
      </c>
      <c r="K3" s="118" t="s">
        <v>39144</v>
      </c>
      <c r="L3" s="133" t="str">
        <f>IFERROR(VLOOKUP(D3,DB!A:I,9,0),"")</f>
        <v>Latis</v>
      </c>
    </row>
    <row r="4" spans="1:16382" ht="31.5" customHeight="1">
      <c r="A4" s="114"/>
      <c r="B4" s="115" t="str">
        <f>IFERROR(VLOOKUP(D4,DB!A:K,11,0),"")</f>
        <v/>
      </c>
      <c r="C4" s="116"/>
      <c r="D4" s="115"/>
      <c r="E4" s="138"/>
      <c r="F4" s="117"/>
      <c r="G4" s="72">
        <f t="shared" ca="1" si="0"/>
        <v>46000.815967129631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46000.815967129631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46000.815967129631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46000.815967129631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46000.815967129631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46000.815967129631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46000.815967129631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46000.815967129631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46000.815967129631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46000.815967129631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46000.815967129631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46000.815967129631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46000.815967129631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46000.815967129631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46000.815967129631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46000.815967129631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46000.815967129631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46000.815967129631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46000.815967129631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46000.815967129631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46000.815967129631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46000.815967129631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46000.815967129631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46000.815967129631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46000.815967129631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46000.815967129631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46000.815967129631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46000.815967129631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46000.815967129631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46000.815967129631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46000.815967129631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46000.815967129631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46000.815967129631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46000.815967129631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46000.815967129631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46000.815967129631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46000.815967129631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46000.815967129631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46000.815967129631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46000.815967129631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46000.815967129631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46000.815967129631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46000.815967129631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46000.815967129631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46000.815967129631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46000.815967129631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46000.815967129631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46000.815967129631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46000.815967129631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46000.815967129631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46000.815967129631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46000.815967129631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46000.815967129631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46000.815967129631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46000.815967129631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46000.815967129631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46000.815967129631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46000.815967129631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46000.815967129631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46000.815967129631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46000.815967129631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46000.815967129631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46000.815967129631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46000.815967129631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46000.815967129631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46000.815967129631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46000.815967129631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46000.815967129631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46000.815967129631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46000.815967129631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46000.815967129631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46000.815967129631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46000.815967129631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46000.815967129631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46000.815967129631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46000.815967129631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46000.815967129631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46000.815967129631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46000.815967129631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46000.815967129631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46000.815967129631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46000.815967129631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46000.815967129631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46000.815967129631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46000.815967129631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46000.815967129631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46000.815967129631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46000.815967129631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46000.815967129631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46000.815967129631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46000.815967129631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46000.815967129631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46000.815967129631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46000.815967129631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46000.815967129631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46000.815967129631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46000.815967129631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46000.815967129631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46000.815967129631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46000.815967129631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46000.815967129631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46000.815967129631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46000.815967129631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46000.815967129631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46000.815967129631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46000.815967129631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46000.815967129631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46000.815967129631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46000.815967129631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46000.815967129631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46000.815967129631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46000.815967129631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46000.815967129631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46000.815967129631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46000.815967129631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46000.815967129631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46000.815967129631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46000.815967129631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46000.815967129631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46000.815967129631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46000.815967129631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46000.815967129631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46000.815967129631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46000.815967129631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46000.815967129631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46000.815967129631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46000.815967129631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46000.815967129631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46000.815967129631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46000.815967129631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46000.815967129631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46000.815967129631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46000.815967129631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46000.815967129631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46000.815967129631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46000.815967129631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46000.815967129631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46000.815967129631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46000.815967129631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46000.815967129631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46000.815967129631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46000.815967129631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46000.815967129631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46000.815967129631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46000.815967129631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46000.815967129631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46000.815967129631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46000.815967129631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46000.815967129631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46000.815967129631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46000.815967129631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46000.815967129631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46000.815967129631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46000.815967129631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46000.815967129631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46000.815967129631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46000.815967129631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46000.815967129631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46000.815967129631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46000.815967129631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46000.815967129631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46000.815967129631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46000.815967129631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46000.815967129631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46000.815967129631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46000.815967129631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46000.815967129631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46000.815967129631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46000.815967129631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46000.815967129631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46000.815967129631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46000.815967129631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46000.815967129631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46000.815967129631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46000.815967129631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46000.815967129631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46000.815967129631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46000.815967129631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46000.815967129631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46000.815967129631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46000.815967129631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46000.815967129631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46000.815967129631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46000.815967129631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46000.815967129631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46000.815967129631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46000.815967129631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46000.815967129631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46000.815967129631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46000.815967129631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46000.815967129631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46000.815967129631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46000.815967129631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46000.815967129631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46000.815967129631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46000.815967129631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46000.815967129631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46000.815967129631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46000.815967129631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46000.815967129631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46000.815967129631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46000.815967129631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46000.815967129631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46000.815967129631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46000.815967129631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46000.815967129631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46000.815967129631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46000.815967129631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46000.815967129631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46000.815967129631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46000.815967129631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46000.815967129631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46000.815967129631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46000.815967129631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46000.815967129631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46000.815967129631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46000.815967129631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46000.815967129631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46000.815967129631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46000.815967129631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46000.815967129631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46000.815967129631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46000.815967129631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46000.815967129631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46000.815967129631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46000.815967129631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46000.815967129631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46000.815967129631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46000.815967129631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46000.815967129631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46000.815967129631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46000.815967129631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46000.815967129631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46000.815967129631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46000.815967129631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46000.815967129631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46000.815967129631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46000.815967129631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46000.815967129631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46000.815967129631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46000.815967129631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46000.815967129631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46000.815967129631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46000.815967129631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46000.815967129631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46000.815967129631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46000.815967129631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46000.815967129631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46000.815967129631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46000.815967129631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46000.815967129631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46000.815967129631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46000.815967129631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46000.815967129631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46000.815967129631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46000.815967129631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46000.815967129631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46000.815967129631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46000.815967129631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46000.815967129631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46000.815967129631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46000.815967129631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46000.815967129631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46000.815967129631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46000.815967129631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46000.815967129631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46000.815967129631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46000.815967129631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46000.815967129631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46000.815967129631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46000.815967129631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46000.815967129631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46000.815967129631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46000.815967129631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46000.815967129631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46000.815967129631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46000.815967129631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46000.815967129631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46000.815967129631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46000.815967129631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46000.815967129631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46000.815967129631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46000.815967129631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46000.815967129631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46000.815967129631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46000.815967129631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46000.815967129631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46000.815967129631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46000.815967129631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46000.815967129631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46000.815967129631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46000.815967129631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46000.815967129631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46000.815967129631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46000.815967129631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46000.815967129631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46000.815967129631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46000.815967129631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46000.815967129631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46000.815967129631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46000.815967129631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46000.815967129631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46000.815967129631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46000.815967129631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46000.815967129631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46000.815967129631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46000.815967129631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46000.815967129631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46000.815967129631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46000.815967129631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46000.815967129631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46000.815967129631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46000.815967129631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46000.815967129631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46000.815967129631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46000.815967129631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46000.815967129631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46000.815967129631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46000.815967129631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46000.815967129631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46000.815967129631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46000.815967129631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46000.815967129631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46000.815967129631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46000.815967129631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46000.815967129631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46000.815967129631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46000.815967129631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46000.815967129631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46000.815967129631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46000.815967129631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46000.815967129631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46000.815967129631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46000.815967129631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46000.815967129631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46000.815967129631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46000.815967129631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46000.815967129631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46000.815967129631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46000.815967129631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46000.815967129631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46000.815967129631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46000.815967129631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46000.815967129631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46000.815967129631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46000.815967129631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46000.815967129631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46000.815967129631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46000.815967129631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46000.815967129631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46000.815967129631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46000.815967129631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46000.815967129631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46000.815967129631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46000.815967129631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46000.815967129631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46000.815967129631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46000.815967129631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46000.815967129631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46000.815967129631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46000.815967129631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46000.815967129631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46000.815967129631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46000.815967129631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46000.815967129631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46000.815967129631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46000.815967129631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46000.815967129631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46000.815967129631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46000.815967129631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46000.815967129631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46000.815967129631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46000.815967129631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46000.815967129631</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46000.815967129631</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2025-12-09T16:37:05Z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